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40" windowHeight="7425" activeTab="0"/>
  </bookViews>
  <sheets>
    <sheet name="Table 5.5 (2)" sheetId="1" r:id="rId1"/>
    <sheet name="Table 5.5" sheetId="2" r:id="rId2"/>
  </sheets>
  <definedNames>
    <definedName name="_xlnm.Print_Area" localSheetId="1">'Table 5.5'!$A$1:$Q$190</definedName>
    <definedName name="_xlnm.Print_Area" localSheetId="0">'Table 5.5 (2)'!$A$1:$Q$151</definedName>
  </definedNames>
  <calcPr fullCalcOnLoad="1"/>
</workbook>
</file>

<file path=xl/sharedStrings.xml><?xml version="1.0" encoding="utf-8"?>
<sst xmlns="http://schemas.openxmlformats.org/spreadsheetml/2006/main" count="314" uniqueCount="70">
  <si>
    <t>WASC Table 5.5</t>
  </si>
  <si>
    <t>Cal State San Marcos</t>
  </si>
  <si>
    <t>FY 2003</t>
  </si>
  <si>
    <t>Amount</t>
  </si>
  <si>
    <t>%</t>
  </si>
  <si>
    <t>Assets</t>
  </si>
  <si>
    <t>Current assets:</t>
  </si>
  <si>
    <t>Cash and cash equivalents</t>
  </si>
  <si>
    <t>Short-term investments</t>
  </si>
  <si>
    <t>Accounts receivable, net</t>
  </si>
  <si>
    <t>Leases receivable, current portion</t>
  </si>
  <si>
    <t>Pledges receivable, net</t>
  </si>
  <si>
    <t>Prepaid expenses and other assets</t>
  </si>
  <si>
    <t>Total current assets</t>
  </si>
  <si>
    <t>Noncurrent assets:</t>
  </si>
  <si>
    <t>Restricted cash and cash equivalents</t>
  </si>
  <si>
    <t>&lt;0.1%</t>
  </si>
  <si>
    <t>Leases receivable, net of current portion</t>
  </si>
  <si>
    <t>Student loans receivable, net</t>
  </si>
  <si>
    <t>Endowment investments</t>
  </si>
  <si>
    <t>Other long-term investments</t>
  </si>
  <si>
    <t>Capital assets, net</t>
  </si>
  <si>
    <t>Other assets</t>
  </si>
  <si>
    <t>Total noncurrent assets</t>
  </si>
  <si>
    <t>Total assets</t>
  </si>
  <si>
    <t>WASC Table 5.5 cont'd - p.2</t>
  </si>
  <si>
    <t>Liabilities and Net Assets</t>
  </si>
  <si>
    <t>Current liabilities:</t>
  </si>
  <si>
    <t>Accounts payable</t>
  </si>
  <si>
    <t>Accrued salaries and benefits payable</t>
  </si>
  <si>
    <t>Accrued compensated absences – current portion</t>
  </si>
  <si>
    <t>Deferred revenue</t>
  </si>
  <si>
    <t xml:space="preserve">Capitalized lease obligations – current portion </t>
  </si>
  <si>
    <t xml:space="preserve">Long-term debt obligations – current portion </t>
  </si>
  <si>
    <t xml:space="preserve">Self-insurance claims liability – current portion </t>
  </si>
  <si>
    <t>Other liabilities</t>
  </si>
  <si>
    <t>Total current liabilities</t>
  </si>
  <si>
    <t>Noncurrent liabilities:</t>
  </si>
  <si>
    <t>Accrued compensated absences, net of current portion</t>
  </si>
  <si>
    <t>Grants refundable</t>
  </si>
  <si>
    <t>Capitalized lease obligations, net of current portion</t>
  </si>
  <si>
    <t>Long-term debt obligations, net of current portion</t>
  </si>
  <si>
    <t>Self-insurance claims liability, net of current portion</t>
  </si>
  <si>
    <t>Depository accounts</t>
  </si>
  <si>
    <t>Total noncurrent liabilities</t>
  </si>
  <si>
    <t>Total liabilities</t>
  </si>
  <si>
    <t>WASC Table 5.5 cont'd - p.3</t>
  </si>
  <si>
    <t>Net assets:</t>
  </si>
  <si>
    <t>Invested in capital assets, net of related debt</t>
  </si>
  <si>
    <t>Restricted for:</t>
  </si>
  <si>
    <t>Nonexpendable – endowments</t>
  </si>
  <si>
    <t>Expendable:</t>
  </si>
  <si>
    <t>Scholarships and fellowships</t>
  </si>
  <si>
    <t>Research</t>
  </si>
  <si>
    <t>Loans</t>
  </si>
  <si>
    <t>Capital projects</t>
  </si>
  <si>
    <t>Debt service</t>
  </si>
  <si>
    <t>Other</t>
  </si>
  <si>
    <t>Unrestricted</t>
  </si>
  <si>
    <t>Total net assets</t>
  </si>
  <si>
    <t>WASC Table 5.5 cont'd - p.4</t>
  </si>
  <si>
    <t>FY 2004</t>
  </si>
  <si>
    <t>FY 2005</t>
  </si>
  <si>
    <t>WASC Table 5.5 cont'd - p.5</t>
  </si>
  <si>
    <t>WASC Table 5.5 cont'd - p.6</t>
  </si>
  <si>
    <t>FY 2006</t>
  </si>
  <si>
    <r>
      <t>Source:</t>
    </r>
    <r>
      <rPr>
        <sz val="8"/>
        <rFont val="Arial"/>
        <family val="0"/>
      </rPr>
      <t xml:space="preserve"> Financial and Administrative Services; Cal State San Marcos Financial Statements</t>
    </r>
  </si>
  <si>
    <t xml:space="preserve"> Assets and Liabilities by Year</t>
  </si>
  <si>
    <t>FY 2007</t>
  </si>
  <si>
    <t xml:space="preserve">WASC Table 5.5 cont'd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</si>
</sst>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0.0%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_);\(0\)"/>
    <numFmt numFmtId="177" formatCode="#,##0.000"/>
    <numFmt numFmtId="178" formatCode="#,##0\ \ \ \ ;[Red]\(#,##0\)\ \ \ ;\—\ \ \ \ "/>
    <numFmt numFmtId="179" formatCode="_(* #,##0_);_(* \(#,##0\);_(* &quot;-&quot;??_);_(@_)"/>
    <numFmt numFmtId="180" formatCode="#,##0\ \ \ ;[Red]\(#,##0\)\ \ ;\—\ \ \ \ "/>
    <numFmt numFmtId="181" formatCode="[$-409]h:mm:ss\ AM/PM"/>
    <numFmt numFmtId="182" formatCode="0.0000%"/>
    <numFmt numFmtId="183" formatCode="&quot;$&quot;#,##0;&quot;$&quot;\-#,##0"/>
    <numFmt numFmtId="184" formatCode="&quot;$&quot;#,##0.000;&quot;$&quot;\-#,##0.000"/>
    <numFmt numFmtId="185" formatCode="&quot;$&quot;#,##0.00"/>
    <numFmt numFmtId="186" formatCode="_([$$-409]* #,##0_);_([$$-409]* \(#,##0\);_([$$-409]* &quot;-&quot;_);_(@_)"/>
    <numFmt numFmtId="187" formatCode="[$$-409]#,##0_);\([$$-409]#,##0\)"/>
    <numFmt numFmtId="188" formatCode="&quot;$&quot;#,##0"/>
    <numFmt numFmtId="189" formatCode="#,##0.0\ \ \ \ ;[Red]\(#,##0.0\)\ \ \ ;\—\ \ \ \ "/>
    <numFmt numFmtId="190" formatCode="#,##0.00\ \ \ \ ;[Red]\(#,##0.00\)\ \ \ ;\—\ \ \ \ "/>
    <numFmt numFmtId="191" formatCode="#,##0;[Red]\(#,##0\)"/>
    <numFmt numFmtId="192" formatCode="_-* #,##0.00_-;\-* #,##0.00_-;_-* &quot;-&quot;??_-;_-@_-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Verdan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180" fontId="3" fillId="0" borderId="0" applyFill="0" applyBorder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4" xfId="0" applyBorder="1" applyAlignment="1">
      <alignment/>
    </xf>
    <xf numFmtId="3" fontId="7" fillId="0" borderId="13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3" fontId="11" fillId="0" borderId="23" xfId="0" applyNumberFormat="1" applyFont="1" applyBorder="1" applyAlignment="1">
      <alignment/>
    </xf>
    <xf numFmtId="170" fontId="11" fillId="0" borderId="21" xfId="0" applyNumberFormat="1" applyFont="1" applyBorder="1" applyAlignment="1">
      <alignment/>
    </xf>
    <xf numFmtId="0" fontId="0" fillId="0" borderId="24" xfId="0" applyBorder="1" applyAlignment="1">
      <alignment/>
    </xf>
    <xf numFmtId="170" fontId="11" fillId="0" borderId="25" xfId="0" applyNumberFormat="1" applyFont="1" applyBorder="1" applyAlignment="1">
      <alignment/>
    </xf>
    <xf numFmtId="0" fontId="10" fillId="0" borderId="26" xfId="0" applyFont="1" applyFill="1" applyBorder="1" applyAlignment="1">
      <alignment/>
    </xf>
    <xf numFmtId="3" fontId="11" fillId="0" borderId="27" xfId="0" applyNumberFormat="1" applyFont="1" applyBorder="1" applyAlignment="1">
      <alignment/>
    </xf>
    <xf numFmtId="170" fontId="11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170" fontId="11" fillId="0" borderId="30" xfId="0" applyNumberFormat="1" applyFont="1" applyBorder="1" applyAlignment="1">
      <alignment/>
    </xf>
    <xf numFmtId="178" fontId="11" fillId="0" borderId="31" xfId="58" applyNumberFormat="1" applyFont="1" applyFill="1" applyBorder="1" applyAlignment="1" applyProtection="1">
      <alignment/>
      <protection locked="0"/>
    </xf>
    <xf numFmtId="0" fontId="0" fillId="0" borderId="30" xfId="0" applyBorder="1" applyAlignment="1">
      <alignment/>
    </xf>
    <xf numFmtId="178" fontId="11" fillId="0" borderId="28" xfId="0" applyNumberFormat="1" applyFont="1" applyBorder="1" applyAlignment="1">
      <alignment/>
    </xf>
    <xf numFmtId="178" fontId="11" fillId="0" borderId="3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12" fillId="0" borderId="26" xfId="0" applyFont="1" applyFill="1" applyBorder="1" applyAlignment="1">
      <alignment/>
    </xf>
    <xf numFmtId="3" fontId="11" fillId="0" borderId="27" xfId="0" applyNumberFormat="1" applyFont="1" applyBorder="1" applyAlignment="1">
      <alignment/>
    </xf>
    <xf numFmtId="0" fontId="0" fillId="0" borderId="29" xfId="0" applyFont="1" applyBorder="1" applyAlignment="1">
      <alignment/>
    </xf>
    <xf numFmtId="170" fontId="11" fillId="0" borderId="30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10" fillId="0" borderId="32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3" fontId="11" fillId="0" borderId="33" xfId="0" applyNumberFormat="1" applyFont="1" applyBorder="1" applyAlignment="1">
      <alignment/>
    </xf>
    <xf numFmtId="170" fontId="11" fillId="0" borderId="34" xfId="0" applyNumberFormat="1" applyFont="1" applyBorder="1" applyAlignment="1">
      <alignment/>
    </xf>
    <xf numFmtId="0" fontId="0" fillId="0" borderId="35" xfId="0" applyBorder="1" applyAlignment="1">
      <alignment/>
    </xf>
    <xf numFmtId="170" fontId="11" fillId="0" borderId="36" xfId="0" applyNumberFormat="1" applyFont="1" applyBorder="1" applyAlignment="1">
      <alignment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3" fontId="11" fillId="0" borderId="13" xfId="0" applyNumberFormat="1" applyFont="1" applyBorder="1" applyAlignment="1">
      <alignment/>
    </xf>
    <xf numFmtId="170" fontId="11" fillId="0" borderId="30" xfId="0" applyNumberFormat="1" applyFont="1" applyBorder="1" applyAlignment="1">
      <alignment horizontal="right"/>
    </xf>
    <xf numFmtId="170" fontId="11" fillId="0" borderId="26" xfId="0" applyNumberFormat="1" applyFont="1" applyBorder="1" applyAlignment="1">
      <alignment/>
    </xf>
    <xf numFmtId="0" fontId="6" fillId="0" borderId="26" xfId="0" applyFont="1" applyBorder="1" applyAlignment="1">
      <alignment/>
    </xf>
    <xf numFmtId="3" fontId="6" fillId="0" borderId="0" xfId="0" applyNumberFormat="1" applyFont="1" applyAlignment="1">
      <alignment/>
    </xf>
    <xf numFmtId="0" fontId="10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0" fillId="0" borderId="19" xfId="0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3" fontId="7" fillId="0" borderId="15" xfId="0" applyNumberFormat="1" applyFont="1" applyFill="1" applyBorder="1" applyAlignment="1">
      <alignment horizontal="center"/>
    </xf>
    <xf numFmtId="3" fontId="7" fillId="0" borderId="37" xfId="0" applyNumberFormat="1" applyFont="1" applyFill="1" applyBorder="1" applyAlignment="1">
      <alignment horizontal="center"/>
    </xf>
    <xf numFmtId="3" fontId="7" fillId="0" borderId="36" xfId="0" applyNumberFormat="1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3" fontId="11" fillId="0" borderId="42" xfId="0" applyNumberFormat="1" applyFont="1" applyBorder="1" applyAlignment="1">
      <alignment/>
    </xf>
    <xf numFmtId="0" fontId="0" fillId="0" borderId="21" xfId="0" applyBorder="1" applyAlignment="1">
      <alignment/>
    </xf>
    <xf numFmtId="3" fontId="11" fillId="0" borderId="31" xfId="0" applyNumberFormat="1" applyFont="1" applyBorder="1" applyAlignment="1">
      <alignment/>
    </xf>
    <xf numFmtId="0" fontId="0" fillId="0" borderId="26" xfId="0" applyBorder="1" applyAlignment="1">
      <alignment/>
    </xf>
    <xf numFmtId="0" fontId="9" fillId="0" borderId="32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1" fillId="0" borderId="44" xfId="0" applyNumberFormat="1" applyFont="1" applyBorder="1" applyAlignment="1">
      <alignment/>
    </xf>
    <xf numFmtId="0" fontId="0" fillId="0" borderId="32" xfId="0" applyBorder="1" applyAlignment="1">
      <alignment/>
    </xf>
    <xf numFmtId="170" fontId="11" fillId="0" borderId="45" xfId="0" applyNumberFormat="1" applyFont="1" applyBorder="1" applyAlignment="1">
      <alignment/>
    </xf>
    <xf numFmtId="3" fontId="11" fillId="0" borderId="37" xfId="0" applyNumberFormat="1" applyFont="1" applyBorder="1" applyAlignment="1">
      <alignment/>
    </xf>
    <xf numFmtId="3" fontId="0" fillId="0" borderId="0" xfId="0" applyNumberFormat="1" applyAlignment="1">
      <alignment/>
    </xf>
    <xf numFmtId="0" fontId="10" fillId="0" borderId="18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0" fillId="0" borderId="26" xfId="0" applyFont="1" applyFill="1" applyBorder="1" applyAlignment="1">
      <alignment horizontal="left"/>
    </xf>
    <xf numFmtId="0" fontId="11" fillId="0" borderId="26" xfId="0" applyFont="1" applyFill="1" applyBorder="1" applyAlignment="1">
      <alignment/>
    </xf>
    <xf numFmtId="0" fontId="11" fillId="0" borderId="46" xfId="0" applyFont="1" applyFill="1" applyBorder="1" applyAlignment="1">
      <alignment/>
    </xf>
    <xf numFmtId="10" fontId="11" fillId="0" borderId="28" xfId="0" applyNumberFormat="1" applyFont="1" applyBorder="1" applyAlignment="1">
      <alignment/>
    </xf>
    <xf numFmtId="10" fontId="11" fillId="0" borderId="30" xfId="0" applyNumberFormat="1" applyFont="1" applyBorder="1" applyAlignment="1">
      <alignment/>
    </xf>
    <xf numFmtId="0" fontId="0" fillId="0" borderId="26" xfId="0" applyBorder="1" applyAlignment="1">
      <alignment horizontal="left"/>
    </xf>
    <xf numFmtId="178" fontId="11" fillId="0" borderId="37" xfId="0" applyNumberFormat="1" applyFont="1" applyBorder="1" applyAlignment="1">
      <alignment/>
    </xf>
    <xf numFmtId="178" fontId="11" fillId="0" borderId="42" xfId="58" applyNumberFormat="1" applyFont="1" applyFill="1" applyBorder="1" applyAlignment="1" applyProtection="1">
      <alignment/>
      <protection locked="0"/>
    </xf>
    <xf numFmtId="178" fontId="11" fillId="0" borderId="42" xfId="0" applyNumberFormat="1" applyFont="1" applyBorder="1" applyAlignment="1">
      <alignment/>
    </xf>
    <xf numFmtId="0" fontId="0" fillId="0" borderId="25" xfId="0" applyBorder="1" applyAlignment="1">
      <alignment/>
    </xf>
    <xf numFmtId="178" fontId="11" fillId="0" borderId="31" xfId="0" applyNumberFormat="1" applyFont="1" applyBorder="1" applyAlignment="1">
      <alignment/>
    </xf>
    <xf numFmtId="178" fontId="11" fillId="0" borderId="31" xfId="58" applyNumberFormat="1" applyFont="1" applyFill="1" applyBorder="1" applyAlignment="1" applyProtection="1">
      <alignment/>
      <protection/>
    </xf>
    <xf numFmtId="0" fontId="11" fillId="0" borderId="37" xfId="0" applyFont="1" applyBorder="1" applyAlignment="1">
      <alignment/>
    </xf>
    <xf numFmtId="178" fontId="11" fillId="0" borderId="38" xfId="0" applyNumberFormat="1" applyFont="1" applyBorder="1" applyAlignment="1">
      <alignment/>
    </xf>
    <xf numFmtId="178" fontId="11" fillId="0" borderId="0" xfId="0" applyNumberFormat="1" applyFont="1" applyAlignment="1">
      <alignment/>
    </xf>
    <xf numFmtId="178" fontId="11" fillId="0" borderId="40" xfId="0" applyNumberFormat="1" applyFont="1" applyBorder="1" applyAlignment="1">
      <alignment/>
    </xf>
    <xf numFmtId="178" fontId="0" fillId="0" borderId="0" xfId="0" applyNumberFormat="1" applyAlignment="1">
      <alignment/>
    </xf>
    <xf numFmtId="178" fontId="11" fillId="0" borderId="0" xfId="0" applyNumberFormat="1" applyFont="1" applyBorder="1" applyAlignment="1">
      <alignment/>
    </xf>
    <xf numFmtId="178" fontId="11" fillId="0" borderId="44" xfId="0" applyNumberFormat="1" applyFont="1" applyBorder="1" applyAlignment="1">
      <alignment/>
    </xf>
    <xf numFmtId="0" fontId="0" fillId="0" borderId="45" xfId="0" applyBorder="1" applyAlignment="1">
      <alignment/>
    </xf>
    <xf numFmtId="0" fontId="11" fillId="0" borderId="44" xfId="0" applyFont="1" applyBorder="1" applyAlignment="1">
      <alignment/>
    </xf>
    <xf numFmtId="0" fontId="0" fillId="0" borderId="42" xfId="0" applyBorder="1" applyAlignment="1">
      <alignment/>
    </xf>
    <xf numFmtId="0" fontId="0" fillId="0" borderId="47" xfId="0" applyBorder="1" applyAlignment="1">
      <alignment/>
    </xf>
    <xf numFmtId="178" fontId="11" fillId="0" borderId="13" xfId="0" applyNumberFormat="1" applyFont="1" applyBorder="1" applyAlignment="1">
      <alignment/>
    </xf>
    <xf numFmtId="178" fontId="11" fillId="0" borderId="0" xfId="58" applyNumberFormat="1" applyFont="1" applyFill="1" applyBorder="1" applyAlignment="1" applyProtection="1">
      <alignment/>
      <protection locked="0"/>
    </xf>
    <xf numFmtId="178" fontId="11" fillId="0" borderId="27" xfId="0" applyNumberFormat="1" applyFont="1" applyBorder="1" applyAlignment="1">
      <alignment/>
    </xf>
    <xf numFmtId="178" fontId="11" fillId="0" borderId="26" xfId="58" applyNumberFormat="1" applyFont="1" applyFill="1" applyBorder="1" applyAlignment="1" applyProtection="1">
      <alignment/>
      <protection locked="0"/>
    </xf>
    <xf numFmtId="178" fontId="11" fillId="0" borderId="26" xfId="58" applyNumberFormat="1" applyFont="1" applyFill="1" applyBorder="1" applyAlignment="1" applyProtection="1">
      <alignment/>
      <protection/>
    </xf>
    <xf numFmtId="0" fontId="0" fillId="0" borderId="48" xfId="0" applyBorder="1" applyAlignment="1">
      <alignment/>
    </xf>
    <xf numFmtId="0" fontId="14" fillId="0" borderId="0" xfId="0" applyFont="1" applyAlignment="1">
      <alignment/>
    </xf>
    <xf numFmtId="170" fontId="11" fillId="0" borderId="0" xfId="0" applyNumberFormat="1" applyFont="1" applyBorder="1" applyAlignment="1">
      <alignment/>
    </xf>
    <xf numFmtId="170" fontId="11" fillId="0" borderId="0" xfId="0" applyNumberFormat="1" applyFont="1" applyBorder="1" applyAlignment="1">
      <alignment horizontal="right"/>
    </xf>
    <xf numFmtId="10" fontId="11" fillId="0" borderId="0" xfId="0" applyNumberFormat="1" applyFont="1" applyBorder="1" applyAlignment="1">
      <alignment/>
    </xf>
    <xf numFmtId="170" fontId="11" fillId="0" borderId="25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170" fontId="11" fillId="0" borderId="13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10" fontId="11" fillId="0" borderId="1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21" xfId="0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34" xfId="0" applyBorder="1" applyAlignment="1">
      <alignment/>
    </xf>
    <xf numFmtId="0" fontId="0" fillId="0" borderId="50" xfId="0" applyBorder="1" applyAlignment="1">
      <alignment/>
    </xf>
    <xf numFmtId="180" fontId="4" fillId="0" borderId="0" xfId="58" applyFont="1" applyFill="1" applyAlignment="1">
      <alignment/>
    </xf>
    <xf numFmtId="0" fontId="4" fillId="0" borderId="25" xfId="0" applyFont="1" applyBorder="1" applyAlignment="1">
      <alignment/>
    </xf>
    <xf numFmtId="170" fontId="4" fillId="0" borderId="25" xfId="0" applyNumberFormat="1" applyFont="1" applyBorder="1" applyAlignment="1">
      <alignment/>
    </xf>
    <xf numFmtId="180" fontId="4" fillId="0" borderId="42" xfId="58" applyFont="1" applyFill="1" applyBorder="1" applyAlignment="1">
      <alignment/>
    </xf>
    <xf numFmtId="178" fontId="4" fillId="0" borderId="31" xfId="0" applyNumberFormat="1" applyFont="1" applyBorder="1" applyAlignment="1">
      <alignment/>
    </xf>
    <xf numFmtId="0" fontId="4" fillId="0" borderId="30" xfId="0" applyFont="1" applyBorder="1" applyAlignment="1">
      <alignment/>
    </xf>
    <xf numFmtId="170" fontId="4" fillId="0" borderId="30" xfId="0" applyNumberFormat="1" applyFont="1" applyBorder="1" applyAlignment="1">
      <alignment/>
    </xf>
    <xf numFmtId="180" fontId="4" fillId="0" borderId="31" xfId="58" applyFont="1" applyFill="1" applyBorder="1" applyAlignment="1">
      <alignment/>
    </xf>
    <xf numFmtId="178" fontId="4" fillId="0" borderId="30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6" xfId="0" applyFont="1" applyBorder="1" applyAlignment="1">
      <alignment/>
    </xf>
    <xf numFmtId="170" fontId="4" fillId="0" borderId="36" xfId="0" applyNumberFormat="1" applyFont="1" applyBorder="1" applyAlignment="1">
      <alignment/>
    </xf>
    <xf numFmtId="0" fontId="4" fillId="0" borderId="44" xfId="0" applyFont="1" applyBorder="1" applyAlignment="1">
      <alignment/>
    </xf>
    <xf numFmtId="178" fontId="4" fillId="0" borderId="42" xfId="0" applyNumberFormat="1" applyFont="1" applyBorder="1" applyAlignment="1">
      <alignment/>
    </xf>
    <xf numFmtId="170" fontId="4" fillId="0" borderId="30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178" fontId="4" fillId="0" borderId="3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2" xfId="0" applyFont="1" applyBorder="1" applyAlignment="1">
      <alignment/>
    </xf>
    <xf numFmtId="170" fontId="4" fillId="0" borderId="45" xfId="0" applyNumberFormat="1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5" xfId="0" applyFont="1" applyBorder="1" applyAlignment="1">
      <alignment/>
    </xf>
    <xf numFmtId="178" fontId="4" fillId="0" borderId="31" xfId="58" applyNumberFormat="1" applyFont="1" applyFill="1" applyBorder="1" applyAlignment="1" applyProtection="1">
      <alignment/>
      <protection locked="0"/>
    </xf>
    <xf numFmtId="10" fontId="4" fillId="0" borderId="30" xfId="0" applyNumberFormat="1" applyFont="1" applyBorder="1" applyAlignment="1">
      <alignment/>
    </xf>
    <xf numFmtId="178" fontId="4" fillId="0" borderId="29" xfId="58" applyNumberFormat="1" applyFont="1" applyFill="1" applyBorder="1" applyAlignment="1" applyProtection="1">
      <alignment/>
      <protection locked="0"/>
    </xf>
    <xf numFmtId="178" fontId="4" fillId="0" borderId="31" xfId="58" applyNumberFormat="1" applyFont="1" applyFill="1" applyBorder="1" applyAlignment="1" applyProtection="1">
      <alignment/>
      <protection/>
    </xf>
    <xf numFmtId="180" fontId="4" fillId="0" borderId="31" xfId="58" applyNumberFormat="1" applyFont="1" applyFill="1" applyBorder="1" applyAlignment="1">
      <alignment/>
    </xf>
    <xf numFmtId="178" fontId="4" fillId="0" borderId="42" xfId="58" applyNumberFormat="1" applyFont="1" applyFill="1" applyBorder="1" applyAlignment="1" applyProtection="1">
      <alignment/>
      <protection locked="0"/>
    </xf>
    <xf numFmtId="0" fontId="4" fillId="0" borderId="24" xfId="0" applyFont="1" applyBorder="1" applyAlignment="1">
      <alignment/>
    </xf>
    <xf numFmtId="170" fontId="4" fillId="0" borderId="28" xfId="0" applyNumberFormat="1" applyFont="1" applyBorder="1" applyAlignment="1">
      <alignment/>
    </xf>
    <xf numFmtId="178" fontId="4" fillId="0" borderId="28" xfId="0" applyNumberFormat="1" applyFont="1" applyBorder="1" applyAlignment="1">
      <alignment/>
    </xf>
    <xf numFmtId="10" fontId="4" fillId="0" borderId="28" xfId="0" applyNumberFormat="1" applyFont="1" applyBorder="1" applyAlignment="1">
      <alignment/>
    </xf>
    <xf numFmtId="178" fontId="4" fillId="0" borderId="28" xfId="58" applyNumberFormat="1" applyFont="1" applyFill="1" applyBorder="1" applyAlignment="1" applyProtection="1">
      <alignment/>
      <protection locked="0"/>
    </xf>
    <xf numFmtId="0" fontId="12" fillId="0" borderId="32" xfId="0" applyFont="1" applyFill="1" applyBorder="1" applyAlignment="1">
      <alignment/>
    </xf>
    <xf numFmtId="0" fontId="6" fillId="0" borderId="32" xfId="0" applyFont="1" applyBorder="1" applyAlignment="1">
      <alignment/>
    </xf>
    <xf numFmtId="3" fontId="11" fillId="0" borderId="33" xfId="0" applyNumberFormat="1" applyFont="1" applyBorder="1" applyAlignment="1">
      <alignment/>
    </xf>
    <xf numFmtId="0" fontId="0" fillId="0" borderId="35" xfId="0" applyFont="1" applyBorder="1" applyAlignment="1">
      <alignment/>
    </xf>
    <xf numFmtId="170" fontId="11" fillId="0" borderId="45" xfId="0" applyNumberFormat="1" applyFont="1" applyBorder="1" applyAlignment="1">
      <alignment/>
    </xf>
    <xf numFmtId="170" fontId="11" fillId="0" borderId="32" xfId="0" applyNumberFormat="1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3" fontId="11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170" fontId="11" fillId="0" borderId="36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11" fillId="0" borderId="26" xfId="0" applyFont="1" applyFill="1" applyBorder="1" applyAlignment="1">
      <alignment horizontal="left"/>
    </xf>
    <xf numFmtId="0" fontId="11" fillId="0" borderId="46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0" fontId="9" fillId="0" borderId="46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left"/>
    </xf>
    <xf numFmtId="0" fontId="9" fillId="0" borderId="43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14" xfId="0" applyFont="1" applyFill="1" applyBorder="1" applyAlignment="1" applyProtection="1">
      <alignment horizontal="left"/>
      <protection/>
    </xf>
    <xf numFmtId="0" fontId="9" fillId="0" borderId="21" xfId="0" applyFont="1" applyFill="1" applyBorder="1" applyAlignment="1" applyProtection="1">
      <alignment horizontal="left"/>
      <protection/>
    </xf>
    <xf numFmtId="0" fontId="9" fillId="0" borderId="22" xfId="0" applyFont="1" applyFill="1" applyBorder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Number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6" width="2.28125" style="0" customWidth="1"/>
    <col min="7" max="7" width="36.8515625" style="0" customWidth="1"/>
    <col min="8" max="8" width="13.8515625" style="0" customWidth="1"/>
    <col min="9" max="9" width="0.71875" style="0" customWidth="1"/>
    <col min="10" max="10" width="8.57421875" style="0" customWidth="1"/>
    <col min="11" max="11" width="13.8515625" style="0" customWidth="1"/>
    <col min="12" max="12" width="0.71875" style="0" customWidth="1"/>
    <col min="13" max="13" width="8.57421875" style="0" customWidth="1"/>
    <col min="14" max="14" width="13.8515625" style="0" customWidth="1"/>
    <col min="15" max="15" width="0.71875" style="0" customWidth="1"/>
    <col min="16" max="16" width="8.57421875" style="0" customWidth="1"/>
    <col min="17" max="17" width="2.7109375" style="0" customWidth="1"/>
    <col min="18" max="18" width="7.140625" style="0" customWidth="1"/>
    <col min="19" max="19" width="12.7109375" style="0" customWidth="1"/>
    <col min="20" max="20" width="12.28125" style="0" customWidth="1"/>
    <col min="21" max="21" width="1.1484375" style="0" customWidth="1"/>
    <col min="22" max="22" width="2.7109375" style="0" customWidth="1"/>
    <col min="23" max="23" width="47.140625" style="0" customWidth="1"/>
    <col min="24" max="24" width="13.7109375" style="0" customWidth="1"/>
    <col min="25" max="25" width="1.1484375" style="0" customWidth="1"/>
    <col min="26" max="26" width="10.7109375" style="0" customWidth="1"/>
    <col min="27" max="27" width="2.7109375" style="0" customWidth="1"/>
  </cols>
  <sheetData>
    <row r="2" spans="2:16" ht="12.75">
      <c r="B2" s="219" t="s">
        <v>0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spans="2:16" ht="12.75">
      <c r="B3" s="219" t="s">
        <v>1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</row>
    <row r="4" spans="2:26" ht="12.75">
      <c r="B4" s="219" t="s">
        <v>67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1"/>
      <c r="R4" s="2"/>
      <c r="W4" s="3"/>
      <c r="X4" s="4"/>
      <c r="Z4" s="4"/>
    </row>
    <row r="5" spans="3:16" ht="3.75" customHeight="1">
      <c r="C5" s="5"/>
      <c r="D5" s="2"/>
      <c r="E5" s="2"/>
      <c r="F5" s="2"/>
      <c r="G5" s="2"/>
      <c r="H5" s="2"/>
      <c r="I5" s="2"/>
      <c r="J5" s="2"/>
      <c r="K5" s="6"/>
      <c r="L5" s="2"/>
      <c r="M5" s="2"/>
      <c r="N5" s="2"/>
      <c r="O5" s="2"/>
      <c r="P5" s="2"/>
    </row>
    <row r="6" spans="1:17" ht="12.75">
      <c r="A6" s="7"/>
      <c r="B6" s="8"/>
      <c r="C6" s="9"/>
      <c r="D6" s="10"/>
      <c r="E6" s="10"/>
      <c r="F6" s="10"/>
      <c r="G6" s="11"/>
      <c r="H6" s="13"/>
      <c r="I6" s="13"/>
      <c r="J6" s="10"/>
      <c r="K6" s="13"/>
      <c r="L6" s="13"/>
      <c r="M6" s="13"/>
      <c r="N6" s="13"/>
      <c r="O6" s="13"/>
      <c r="P6" s="10"/>
      <c r="Q6" s="14"/>
    </row>
    <row r="7" spans="1:17" ht="12.75">
      <c r="A7" s="15"/>
      <c r="B7" s="16"/>
      <c r="C7" s="17"/>
      <c r="D7" s="6"/>
      <c r="E7" s="6"/>
      <c r="F7" s="6"/>
      <c r="G7" s="18"/>
      <c r="H7" s="21" t="s">
        <v>2</v>
      </c>
      <c r="I7" s="20"/>
      <c r="J7" s="22"/>
      <c r="K7" s="19" t="s">
        <v>61</v>
      </c>
      <c r="L7" s="85"/>
      <c r="M7" s="21"/>
      <c r="N7" s="86" t="s">
        <v>62</v>
      </c>
      <c r="O7" s="21"/>
      <c r="P7" s="87"/>
      <c r="Q7" s="23"/>
    </row>
    <row r="8" spans="1:17" ht="12.75">
      <c r="A8" s="15"/>
      <c r="B8" s="16"/>
      <c r="C8" s="17"/>
      <c r="D8" s="24"/>
      <c r="E8" s="24"/>
      <c r="F8" s="24"/>
      <c r="G8" s="25"/>
      <c r="H8" s="24" t="s">
        <v>3</v>
      </c>
      <c r="I8" s="27"/>
      <c r="J8" s="24" t="s">
        <v>4</v>
      </c>
      <c r="K8" s="26" t="s">
        <v>3</v>
      </c>
      <c r="L8" s="27"/>
      <c r="M8" s="24" t="s">
        <v>4</v>
      </c>
      <c r="N8" s="88" t="s">
        <v>3</v>
      </c>
      <c r="O8" s="24"/>
      <c r="P8" s="89" t="s">
        <v>4</v>
      </c>
      <c r="Q8" s="23"/>
    </row>
    <row r="9" spans="1:17" ht="12.75">
      <c r="A9" s="28"/>
      <c r="B9" s="29"/>
      <c r="C9" s="30"/>
      <c r="D9" s="31"/>
      <c r="E9" s="31"/>
      <c r="F9" s="32"/>
      <c r="G9" s="33"/>
      <c r="H9" s="32"/>
      <c r="I9" s="36"/>
      <c r="J9" s="32"/>
      <c r="K9" s="34"/>
      <c r="L9" s="35"/>
      <c r="M9" s="32"/>
      <c r="N9" s="90"/>
      <c r="O9" s="32"/>
      <c r="P9" s="91"/>
      <c r="Q9" s="37"/>
    </row>
    <row r="10" spans="1:17" ht="12.75">
      <c r="A10" s="7"/>
      <c r="B10" s="8"/>
      <c r="C10" s="8"/>
      <c r="D10" s="8"/>
      <c r="E10" s="8"/>
      <c r="F10" s="8"/>
      <c r="G10" s="8"/>
      <c r="H10" s="7"/>
      <c r="I10" s="38"/>
      <c r="J10" s="8"/>
      <c r="K10" s="96"/>
      <c r="L10" s="38"/>
      <c r="M10" s="8"/>
      <c r="N10" s="96"/>
      <c r="O10" s="38"/>
      <c r="P10" s="8"/>
      <c r="Q10" s="14"/>
    </row>
    <row r="11" spans="1:17" ht="12.75">
      <c r="A11" s="15"/>
      <c r="B11" s="39" t="s">
        <v>5</v>
      </c>
      <c r="C11" s="16"/>
      <c r="D11" s="16"/>
      <c r="E11" s="16"/>
      <c r="F11" s="16"/>
      <c r="G11" s="16"/>
      <c r="H11" s="15"/>
      <c r="I11" s="40"/>
      <c r="J11" s="16"/>
      <c r="K11" s="98"/>
      <c r="L11" s="40"/>
      <c r="M11" s="16"/>
      <c r="N11" s="98"/>
      <c r="O11" s="40"/>
      <c r="P11" s="16"/>
      <c r="Q11" s="23"/>
    </row>
    <row r="12" spans="1:17" ht="17.25" customHeight="1">
      <c r="A12" s="15"/>
      <c r="B12" s="41" t="s">
        <v>6</v>
      </c>
      <c r="C12" s="42"/>
      <c r="D12" s="42"/>
      <c r="E12" s="42"/>
      <c r="F12" s="42"/>
      <c r="G12" s="42"/>
      <c r="H12" s="15"/>
      <c r="I12" s="40"/>
      <c r="J12" s="16"/>
      <c r="K12" s="123"/>
      <c r="L12" s="40"/>
      <c r="M12" s="16"/>
      <c r="N12" s="98"/>
      <c r="O12" s="40"/>
      <c r="P12" s="16"/>
      <c r="Q12" s="23"/>
    </row>
    <row r="13" spans="1:17" ht="12.75">
      <c r="A13" s="15"/>
      <c r="B13" s="43"/>
      <c r="C13" s="217" t="s">
        <v>7</v>
      </c>
      <c r="D13" s="217"/>
      <c r="E13" s="217"/>
      <c r="F13" s="217"/>
      <c r="G13" s="218"/>
      <c r="H13" s="46">
        <v>6085663</v>
      </c>
      <c r="I13" s="48"/>
      <c r="J13" s="49">
        <f>H13/H32</f>
        <v>0.03182378145190996</v>
      </c>
      <c r="K13" s="124">
        <v>9672451</v>
      </c>
      <c r="L13" s="48"/>
      <c r="M13" s="47">
        <f>K13/K32</f>
        <v>0.0463422922625137</v>
      </c>
      <c r="N13" s="125">
        <v>11547805</v>
      </c>
      <c r="O13" s="126"/>
      <c r="P13" s="49">
        <f>N13/N32</f>
        <v>0.047963644339235355</v>
      </c>
      <c r="Q13" s="23"/>
    </row>
    <row r="14" spans="1:17" ht="12.75">
      <c r="A14" s="15"/>
      <c r="B14" s="50"/>
      <c r="C14" s="220" t="s">
        <v>8</v>
      </c>
      <c r="D14" s="220"/>
      <c r="E14" s="220"/>
      <c r="F14" s="220"/>
      <c r="G14" s="221"/>
      <c r="H14" s="51">
        <v>10470120</v>
      </c>
      <c r="I14" s="53"/>
      <c r="J14" s="54">
        <f>H14/H32</f>
        <v>0.05475143967966539</v>
      </c>
      <c r="K14" s="55">
        <v>12593966</v>
      </c>
      <c r="L14" s="56"/>
      <c r="M14" s="54">
        <f>K14/K32</f>
        <v>0.06033974771401381</v>
      </c>
      <c r="N14" s="127">
        <v>10747027</v>
      </c>
      <c r="O14" s="56"/>
      <c r="P14" s="54">
        <f>N14/N32</f>
        <v>0.04463762426990753</v>
      </c>
      <c r="Q14" s="23"/>
    </row>
    <row r="15" spans="1:17" ht="12.75">
      <c r="A15" s="15"/>
      <c r="B15" s="50"/>
      <c r="C15" s="220" t="s">
        <v>9</v>
      </c>
      <c r="D15" s="220"/>
      <c r="E15" s="220"/>
      <c r="F15" s="220"/>
      <c r="G15" s="221"/>
      <c r="H15" s="51">
        <v>4964394</v>
      </c>
      <c r="I15" s="53"/>
      <c r="J15" s="54">
        <f>H15/H32</f>
        <v>0.02596032506189927</v>
      </c>
      <c r="K15" s="55">
        <v>2377470</v>
      </c>
      <c r="L15" s="56"/>
      <c r="M15" s="54">
        <f>K15/K32</f>
        <v>0.011390847013374216</v>
      </c>
      <c r="N15" s="127">
        <v>3628636</v>
      </c>
      <c r="O15" s="56"/>
      <c r="P15" s="54">
        <f>N15/N32</f>
        <v>0.015071488178103599</v>
      </c>
      <c r="Q15" s="23"/>
    </row>
    <row r="16" spans="1:17" ht="12.75">
      <c r="A16" s="15"/>
      <c r="B16" s="50"/>
      <c r="C16" s="220" t="s">
        <v>10</v>
      </c>
      <c r="D16" s="220"/>
      <c r="E16" s="220"/>
      <c r="F16" s="220"/>
      <c r="G16" s="221"/>
      <c r="H16" s="55">
        <v>0</v>
      </c>
      <c r="I16" s="56"/>
      <c r="J16" s="58">
        <v>0</v>
      </c>
      <c r="K16" s="55">
        <v>0</v>
      </c>
      <c r="L16" s="56"/>
      <c r="M16" s="58">
        <v>0</v>
      </c>
      <c r="N16" s="127">
        <v>0</v>
      </c>
      <c r="O16" s="56"/>
      <c r="P16" s="58">
        <v>0</v>
      </c>
      <c r="Q16" s="23"/>
    </row>
    <row r="17" spans="1:17" ht="12.75">
      <c r="A17" s="15"/>
      <c r="B17" s="50"/>
      <c r="C17" s="220" t="s">
        <v>11</v>
      </c>
      <c r="D17" s="220"/>
      <c r="E17" s="220"/>
      <c r="F17" s="220"/>
      <c r="G17" s="221"/>
      <c r="H17" s="55">
        <v>0</v>
      </c>
      <c r="I17" s="56"/>
      <c r="J17" s="58">
        <v>0</v>
      </c>
      <c r="K17" s="55">
        <v>0</v>
      </c>
      <c r="L17" s="56"/>
      <c r="M17" s="58">
        <v>0</v>
      </c>
      <c r="N17" s="127">
        <v>0</v>
      </c>
      <c r="O17" s="56"/>
      <c r="P17" s="58">
        <v>0</v>
      </c>
      <c r="Q17" s="23"/>
    </row>
    <row r="18" spans="1:17" ht="12.75">
      <c r="A18" s="15"/>
      <c r="B18" s="50"/>
      <c r="C18" s="220" t="s">
        <v>12</v>
      </c>
      <c r="D18" s="220"/>
      <c r="E18" s="220"/>
      <c r="F18" s="220"/>
      <c r="G18" s="221"/>
      <c r="H18" s="51">
        <v>3751590</v>
      </c>
      <c r="I18" s="53"/>
      <c r="J18" s="54">
        <f>H18/H32</f>
        <v>0.01961820433651533</v>
      </c>
      <c r="K18" s="55">
        <v>3845882</v>
      </c>
      <c r="L18" s="56"/>
      <c r="M18" s="54">
        <f>K18/K32</f>
        <v>0.018426248698612247</v>
      </c>
      <c r="N18" s="127">
        <v>2315123</v>
      </c>
      <c r="O18" s="56"/>
      <c r="P18" s="54">
        <f>N18/N32</f>
        <v>0.009615830555987357</v>
      </c>
      <c r="Q18" s="23"/>
    </row>
    <row r="19" spans="1:17" s="65" customFormat="1" ht="12.75">
      <c r="A19" s="59"/>
      <c r="B19" s="60"/>
      <c r="C19" s="60"/>
      <c r="D19" s="60"/>
      <c r="E19" s="222" t="s">
        <v>13</v>
      </c>
      <c r="F19" s="222"/>
      <c r="G19" s="223"/>
      <c r="H19" s="61">
        <v>25271767</v>
      </c>
      <c r="I19" s="62"/>
      <c r="J19" s="63">
        <f>H19/H32</f>
        <v>0.13215375052998996</v>
      </c>
      <c r="K19" s="128">
        <v>28489769</v>
      </c>
      <c r="L19" s="56"/>
      <c r="M19" s="54">
        <f>K19/K32</f>
        <v>0.136499135688514</v>
      </c>
      <c r="N19" s="127">
        <v>28238591</v>
      </c>
      <c r="O19" s="56"/>
      <c r="P19" s="54">
        <f>N19/N32</f>
        <v>0.11728858734323384</v>
      </c>
      <c r="Q19" s="64"/>
    </row>
    <row r="20" spans="1:17" ht="12.75">
      <c r="A20" s="15"/>
      <c r="B20" s="66"/>
      <c r="C20" s="66"/>
      <c r="D20" s="66"/>
      <c r="E20" s="66"/>
      <c r="F20" s="67"/>
      <c r="G20" s="66"/>
      <c r="H20" s="68"/>
      <c r="I20" s="70"/>
      <c r="J20" s="71"/>
      <c r="K20" s="123"/>
      <c r="L20" s="99"/>
      <c r="M20" s="71"/>
      <c r="N20" s="129"/>
      <c r="O20" s="99"/>
      <c r="P20" s="71"/>
      <c r="Q20" s="23"/>
    </row>
    <row r="21" spans="1:17" ht="12.75">
      <c r="A21" s="15"/>
      <c r="B21" s="72" t="s">
        <v>14</v>
      </c>
      <c r="C21" s="73"/>
      <c r="D21" s="73"/>
      <c r="E21" s="73"/>
      <c r="F21" s="73"/>
      <c r="G21" s="73"/>
      <c r="H21" s="74"/>
      <c r="I21" s="40"/>
      <c r="J21" s="71"/>
      <c r="K21" s="123"/>
      <c r="L21" s="99"/>
      <c r="M21" s="71"/>
      <c r="N21" s="129"/>
      <c r="O21" s="99"/>
      <c r="P21" s="71"/>
      <c r="Q21" s="23"/>
    </row>
    <row r="22" spans="1:17" ht="12.75">
      <c r="A22" s="15"/>
      <c r="B22" s="43"/>
      <c r="C22" s="224" t="s">
        <v>15</v>
      </c>
      <c r="D22" s="224"/>
      <c r="E22" s="224"/>
      <c r="F22" s="224"/>
      <c r="G22" s="225"/>
      <c r="H22" s="46">
        <v>564607</v>
      </c>
      <c r="I22" s="48"/>
      <c r="J22" s="49">
        <f>H22/H32</f>
        <v>0.0029525016048733764</v>
      </c>
      <c r="K22" s="125">
        <v>74765</v>
      </c>
      <c r="L22" s="126"/>
      <c r="M22" s="150" t="s">
        <v>16</v>
      </c>
      <c r="N22" s="125">
        <v>181316</v>
      </c>
      <c r="O22" s="126"/>
      <c r="P22" s="49">
        <f>N22/N32</f>
        <v>0.0007530934352470273</v>
      </c>
      <c r="Q22" s="23"/>
    </row>
    <row r="23" spans="1:17" ht="12.75">
      <c r="A23" s="15"/>
      <c r="B23" s="50"/>
      <c r="C23" s="220" t="s">
        <v>9</v>
      </c>
      <c r="D23" s="220"/>
      <c r="E23" s="220"/>
      <c r="F23" s="220"/>
      <c r="G23" s="221"/>
      <c r="H23" s="51">
        <v>17078333</v>
      </c>
      <c r="I23" s="53"/>
      <c r="J23" s="54">
        <f>H23/H32</f>
        <v>0.08930779390100008</v>
      </c>
      <c r="K23" s="127">
        <v>30025493</v>
      </c>
      <c r="L23" s="56"/>
      <c r="M23" s="54">
        <f>K23/K32</f>
        <v>0.14385704015787304</v>
      </c>
      <c r="N23" s="127">
        <v>23697935</v>
      </c>
      <c r="O23" s="56"/>
      <c r="P23" s="54">
        <f>N23/N32</f>
        <v>0.09842903702602507</v>
      </c>
      <c r="Q23" s="23"/>
    </row>
    <row r="24" spans="1:17" ht="12.75">
      <c r="A24" s="15"/>
      <c r="B24" s="50"/>
      <c r="C24" s="220" t="s">
        <v>17</v>
      </c>
      <c r="D24" s="220"/>
      <c r="E24" s="220"/>
      <c r="F24" s="220"/>
      <c r="G24" s="221"/>
      <c r="H24" s="55">
        <v>0</v>
      </c>
      <c r="I24" s="56"/>
      <c r="J24" s="58">
        <v>0</v>
      </c>
      <c r="K24" s="127">
        <v>0</v>
      </c>
      <c r="L24" s="56"/>
      <c r="M24" s="58">
        <v>0</v>
      </c>
      <c r="N24" s="127">
        <v>25230000</v>
      </c>
      <c r="O24" s="56"/>
      <c r="P24" s="54">
        <f>N24/N32</f>
        <v>0.10479244728144509</v>
      </c>
      <c r="Q24" s="23"/>
    </row>
    <row r="25" spans="1:17" ht="12.75">
      <c r="A25" s="15"/>
      <c r="B25" s="50"/>
      <c r="C25" s="220" t="s">
        <v>18</v>
      </c>
      <c r="D25" s="220"/>
      <c r="E25" s="220"/>
      <c r="F25" s="220"/>
      <c r="G25" s="221"/>
      <c r="H25" s="51">
        <v>7224</v>
      </c>
      <c r="I25" s="53"/>
      <c r="J25" s="75" t="s">
        <v>16</v>
      </c>
      <c r="K25" s="127">
        <v>542</v>
      </c>
      <c r="L25" s="56"/>
      <c r="M25" s="75" t="s">
        <v>16</v>
      </c>
      <c r="N25" s="127">
        <v>373932</v>
      </c>
      <c r="O25" s="56"/>
      <c r="P25" s="54">
        <f>N25/N32</f>
        <v>0.001553121260279244</v>
      </c>
      <c r="Q25" s="23"/>
    </row>
    <row r="26" spans="1:17" ht="12.75">
      <c r="A26" s="15"/>
      <c r="B26" s="50"/>
      <c r="C26" s="220" t="s">
        <v>11</v>
      </c>
      <c r="D26" s="220"/>
      <c r="E26" s="220"/>
      <c r="F26" s="220"/>
      <c r="G26" s="221"/>
      <c r="H26" s="55">
        <v>0</v>
      </c>
      <c r="I26" s="56"/>
      <c r="J26" s="58">
        <v>0</v>
      </c>
      <c r="K26" s="127">
        <v>0</v>
      </c>
      <c r="L26" s="56"/>
      <c r="M26" s="58">
        <v>0</v>
      </c>
      <c r="N26" s="127">
        <v>0</v>
      </c>
      <c r="O26" s="56"/>
      <c r="P26" s="58">
        <v>0</v>
      </c>
      <c r="Q26" s="23"/>
    </row>
    <row r="27" spans="1:17" ht="12.75">
      <c r="A27" s="15"/>
      <c r="B27" s="50"/>
      <c r="C27" s="220" t="s">
        <v>19</v>
      </c>
      <c r="D27" s="220"/>
      <c r="E27" s="220"/>
      <c r="F27" s="220"/>
      <c r="G27" s="221"/>
      <c r="H27" s="55">
        <v>0</v>
      </c>
      <c r="I27" s="56"/>
      <c r="J27" s="58">
        <v>0</v>
      </c>
      <c r="K27" s="127">
        <v>0</v>
      </c>
      <c r="L27" s="56"/>
      <c r="M27" s="58">
        <v>0</v>
      </c>
      <c r="N27" s="127">
        <v>0</v>
      </c>
      <c r="O27" s="56"/>
      <c r="P27" s="58">
        <v>0</v>
      </c>
      <c r="Q27" s="23"/>
    </row>
    <row r="28" spans="1:17" ht="12.75">
      <c r="A28" s="15"/>
      <c r="B28" s="50"/>
      <c r="C28" s="220" t="s">
        <v>20</v>
      </c>
      <c r="D28" s="220"/>
      <c r="E28" s="220"/>
      <c r="F28" s="220"/>
      <c r="G28" s="221"/>
      <c r="H28" s="51">
        <v>60892</v>
      </c>
      <c r="I28" s="53"/>
      <c r="J28" s="75" t="s">
        <v>16</v>
      </c>
      <c r="K28" s="127">
        <v>77436</v>
      </c>
      <c r="L28" s="53"/>
      <c r="M28" s="75" t="s">
        <v>16</v>
      </c>
      <c r="N28" s="127">
        <v>71033</v>
      </c>
      <c r="O28" s="56"/>
      <c r="P28" s="75" t="s">
        <v>16</v>
      </c>
      <c r="Q28" s="23"/>
    </row>
    <row r="29" spans="1:17" ht="12.75">
      <c r="A29" s="15"/>
      <c r="B29" s="50"/>
      <c r="C29" s="220" t="s">
        <v>21</v>
      </c>
      <c r="D29" s="220"/>
      <c r="E29" s="220"/>
      <c r="F29" s="220"/>
      <c r="G29" s="221"/>
      <c r="H29" s="51">
        <v>148010794</v>
      </c>
      <c r="I29" s="53"/>
      <c r="J29" s="54">
        <f>H29/H32</f>
        <v>0.7739934269741302</v>
      </c>
      <c r="K29" s="127">
        <v>149570121</v>
      </c>
      <c r="L29" s="53"/>
      <c r="M29" s="76">
        <f>K29/K32</f>
        <v>0.7166148746704986</v>
      </c>
      <c r="N29" s="127">
        <v>162968819</v>
      </c>
      <c r="O29" s="56"/>
      <c r="P29" s="54">
        <f>N29/N32</f>
        <v>0.6768886790953971</v>
      </c>
      <c r="Q29" s="23"/>
    </row>
    <row r="30" spans="1:17" ht="12.75">
      <c r="A30" s="15"/>
      <c r="B30" s="50"/>
      <c r="C30" s="220" t="s">
        <v>22</v>
      </c>
      <c r="D30" s="220"/>
      <c r="E30" s="220"/>
      <c r="F30" s="220"/>
      <c r="G30" s="221"/>
      <c r="H30" s="51">
        <v>236423</v>
      </c>
      <c r="I30" s="53"/>
      <c r="J30" s="58">
        <v>0</v>
      </c>
      <c r="K30" s="127">
        <v>479452</v>
      </c>
      <c r="L30" s="53"/>
      <c r="M30" s="76">
        <f>K30/K32</f>
        <v>0.002297132827020444</v>
      </c>
      <c r="N30" s="127">
        <v>0</v>
      </c>
      <c r="O30" s="56"/>
      <c r="P30" s="58">
        <v>0</v>
      </c>
      <c r="Q30" s="23"/>
    </row>
    <row r="31" spans="1:19" s="65" customFormat="1" ht="12.75">
      <c r="A31" s="59"/>
      <c r="B31" s="60"/>
      <c r="C31" s="60"/>
      <c r="D31" s="77"/>
      <c r="E31" s="222" t="s">
        <v>23</v>
      </c>
      <c r="F31" s="222"/>
      <c r="G31" s="223"/>
      <c r="H31" s="61">
        <v>165958273</v>
      </c>
      <c r="I31" s="62"/>
      <c r="J31" s="63">
        <f>H31/H32</f>
        <v>0.8678462494700101</v>
      </c>
      <c r="K31" s="127">
        <v>180227809</v>
      </c>
      <c r="L31" s="53"/>
      <c r="M31" s="76">
        <f>K31/K32</f>
        <v>0.863500864311486</v>
      </c>
      <c r="N31" s="127">
        <v>212523035</v>
      </c>
      <c r="O31" s="53"/>
      <c r="P31" s="54">
        <f>N31/N32</f>
        <v>0.8827114126567661</v>
      </c>
      <c r="Q31" s="64"/>
      <c r="S31" s="78"/>
    </row>
    <row r="32" spans="1:17" s="65" customFormat="1" ht="17.25" customHeight="1">
      <c r="A32" s="59"/>
      <c r="B32" s="199"/>
      <c r="C32" s="199"/>
      <c r="D32" s="200"/>
      <c r="E32" s="226" t="s">
        <v>24</v>
      </c>
      <c r="F32" s="226"/>
      <c r="G32" s="227"/>
      <c r="H32" s="201">
        <v>191230040</v>
      </c>
      <c r="I32" s="202"/>
      <c r="J32" s="203">
        <f>H32/H32</f>
        <v>1</v>
      </c>
      <c r="K32" s="135">
        <v>208717578</v>
      </c>
      <c r="L32" s="70"/>
      <c r="M32" s="204">
        <f>K32/K32</f>
        <v>1</v>
      </c>
      <c r="N32" s="135">
        <v>240761626</v>
      </c>
      <c r="O32" s="70"/>
      <c r="P32" s="108">
        <f>N32/N32</f>
        <v>1</v>
      </c>
      <c r="Q32" s="64"/>
    </row>
    <row r="33" spans="1:17" s="65" customFormat="1" ht="17.25" customHeight="1">
      <c r="A33" s="59"/>
      <c r="B33" s="207"/>
      <c r="C33" s="207"/>
      <c r="D33" s="208"/>
      <c r="E33" s="209"/>
      <c r="F33" s="209"/>
      <c r="G33" s="210"/>
      <c r="H33" s="211"/>
      <c r="I33" s="212"/>
      <c r="J33" s="213"/>
      <c r="K33" s="123"/>
      <c r="L33" s="40"/>
      <c r="M33" s="147"/>
      <c r="N33" s="123"/>
      <c r="O33" s="16"/>
      <c r="P33" s="71"/>
      <c r="Q33" s="64"/>
    </row>
    <row r="34" spans="1:17" s="16" customFormat="1" ht="12.75">
      <c r="A34" s="205"/>
      <c r="B34" s="42"/>
      <c r="C34" s="42"/>
      <c r="D34" s="42"/>
      <c r="E34" s="42"/>
      <c r="F34" s="84"/>
      <c r="G34" s="206"/>
      <c r="H34" s="98"/>
      <c r="J34" s="99"/>
      <c r="K34" s="123"/>
      <c r="L34" s="40"/>
      <c r="N34" s="98"/>
      <c r="P34" s="99"/>
      <c r="Q34" s="23"/>
    </row>
    <row r="35" spans="1:17" s="16" customFormat="1" ht="12.75">
      <c r="A35" s="15"/>
      <c r="B35" s="230" t="s">
        <v>26</v>
      </c>
      <c r="C35" s="230"/>
      <c r="D35" s="230"/>
      <c r="E35" s="230"/>
      <c r="F35" s="230"/>
      <c r="G35" s="231"/>
      <c r="H35" s="98"/>
      <c r="J35" s="99"/>
      <c r="K35" s="123"/>
      <c r="L35" s="40"/>
      <c r="N35" s="98"/>
      <c r="P35" s="99"/>
      <c r="Q35" s="23"/>
    </row>
    <row r="36" spans="1:17" s="16" customFormat="1" ht="17.25" customHeight="1">
      <c r="A36" s="15"/>
      <c r="C36" s="228" t="s">
        <v>27</v>
      </c>
      <c r="D36" s="228"/>
      <c r="E36" s="228"/>
      <c r="F36" s="228"/>
      <c r="G36" s="229"/>
      <c r="H36" s="98"/>
      <c r="J36" s="99"/>
      <c r="K36" s="123"/>
      <c r="L36" s="40"/>
      <c r="N36" s="98"/>
      <c r="P36" s="99"/>
      <c r="Q36" s="23"/>
    </row>
    <row r="37" spans="1:17" s="16" customFormat="1" ht="12.75">
      <c r="A37" s="15"/>
      <c r="C37" s="43"/>
      <c r="D37" s="224" t="s">
        <v>28</v>
      </c>
      <c r="E37" s="224"/>
      <c r="F37" s="224"/>
      <c r="G37" s="225"/>
      <c r="H37" s="100">
        <v>3982522</v>
      </c>
      <c r="I37" s="101"/>
      <c r="J37" s="71">
        <f>H37/H57</f>
        <v>0.1527380263732722</v>
      </c>
      <c r="K37" s="123">
        <v>1733481</v>
      </c>
      <c r="L37" s="99"/>
      <c r="M37" s="71">
        <f>K37/K57</f>
        <v>0.06924139913336859</v>
      </c>
      <c r="N37" s="123">
        <v>4326993</v>
      </c>
      <c r="P37" s="71">
        <f>N37/N57</f>
        <v>0.08899457603199219</v>
      </c>
      <c r="Q37" s="23"/>
    </row>
    <row r="38" spans="1:17" s="16" customFormat="1" ht="12.75">
      <c r="A38" s="15"/>
      <c r="C38" s="50"/>
      <c r="D38" s="220" t="s">
        <v>29</v>
      </c>
      <c r="E38" s="220"/>
      <c r="F38" s="220"/>
      <c r="G38" s="221"/>
      <c r="H38" s="102">
        <v>3417319</v>
      </c>
      <c r="I38" s="103"/>
      <c r="J38" s="54">
        <f>H38/H57</f>
        <v>0.13106131229102666</v>
      </c>
      <c r="K38" s="127">
        <v>4392388</v>
      </c>
      <c r="L38" s="56"/>
      <c r="M38" s="54">
        <f>K38/K57</f>
        <v>0.17544760551550237</v>
      </c>
      <c r="N38" s="127">
        <v>4285475</v>
      </c>
      <c r="O38" s="103"/>
      <c r="P38" s="54">
        <f>N38/N57</f>
        <v>0.08814066274678553</v>
      </c>
      <c r="Q38" s="23"/>
    </row>
    <row r="39" spans="1:17" s="16" customFormat="1" ht="12.75">
      <c r="A39" s="15"/>
      <c r="C39" s="50"/>
      <c r="D39" s="220" t="s">
        <v>30</v>
      </c>
      <c r="E39" s="220"/>
      <c r="F39" s="220"/>
      <c r="G39" s="221"/>
      <c r="H39" s="102">
        <v>1526619</v>
      </c>
      <c r="I39" s="103"/>
      <c r="J39" s="54">
        <f>H39/H57</f>
        <v>0.05854902322797926</v>
      </c>
      <c r="K39" s="127">
        <v>1526744</v>
      </c>
      <c r="L39" s="56"/>
      <c r="M39" s="54">
        <f>K39/K57</f>
        <v>0.060983587751164095</v>
      </c>
      <c r="N39" s="127">
        <v>1608640</v>
      </c>
      <c r="O39" s="103"/>
      <c r="P39" s="54">
        <f>N39/N57</f>
        <v>0.03308538626896413</v>
      </c>
      <c r="Q39" s="23"/>
    </row>
    <row r="40" spans="1:17" s="16" customFormat="1" ht="12.75">
      <c r="A40" s="15"/>
      <c r="C40" s="50"/>
      <c r="D40" s="220" t="s">
        <v>31</v>
      </c>
      <c r="E40" s="220"/>
      <c r="F40" s="220"/>
      <c r="G40" s="221"/>
      <c r="H40" s="102">
        <v>4777170</v>
      </c>
      <c r="I40" s="103"/>
      <c r="J40" s="54">
        <f>H40/H57</f>
        <v>0.18321443483541452</v>
      </c>
      <c r="K40" s="127">
        <v>6005943</v>
      </c>
      <c r="L40" s="56"/>
      <c r="M40" s="54">
        <f>K40/K57</f>
        <v>0.23989873349362417</v>
      </c>
      <c r="N40" s="127">
        <v>2636913</v>
      </c>
      <c r="O40" s="103"/>
      <c r="P40" s="54">
        <f>N40/N57</f>
        <v>0.054234188608174</v>
      </c>
      <c r="Q40" s="23"/>
    </row>
    <row r="41" spans="1:17" s="16" customFormat="1" ht="12.75">
      <c r="A41" s="15"/>
      <c r="C41" s="50"/>
      <c r="D41" s="220" t="s">
        <v>32</v>
      </c>
      <c r="E41" s="220"/>
      <c r="F41" s="220"/>
      <c r="G41" s="221"/>
      <c r="H41" s="102">
        <v>1306805</v>
      </c>
      <c r="I41" s="103"/>
      <c r="J41" s="54">
        <f>H41/H57</f>
        <v>0.05011869778866858</v>
      </c>
      <c r="K41" s="127">
        <v>821939</v>
      </c>
      <c r="L41" s="56"/>
      <c r="M41" s="54">
        <f>K41/K57</f>
        <v>0.03283116824602164</v>
      </c>
      <c r="N41" s="127">
        <v>4516</v>
      </c>
      <c r="O41" s="103"/>
      <c r="P41" s="54">
        <f>N41/N57</f>
        <v>9.288194026671103E-05</v>
      </c>
      <c r="Q41" s="23"/>
    </row>
    <row r="42" spans="1:17" s="16" customFormat="1" ht="12.75">
      <c r="A42" s="15"/>
      <c r="C42" s="50"/>
      <c r="D42" s="220" t="s">
        <v>33</v>
      </c>
      <c r="E42" s="220"/>
      <c r="F42" s="220"/>
      <c r="G42" s="221"/>
      <c r="H42" s="102">
        <v>85000</v>
      </c>
      <c r="I42" s="103"/>
      <c r="J42" s="54">
        <f>H42/H57</f>
        <v>0.0032599273128254246</v>
      </c>
      <c r="K42" s="127">
        <v>95000</v>
      </c>
      <c r="L42" s="56"/>
      <c r="M42" s="54">
        <f>K42/K57</f>
        <v>0.003794638024685598</v>
      </c>
      <c r="N42" s="127">
        <v>214740</v>
      </c>
      <c r="O42" s="103"/>
      <c r="P42" s="54">
        <f>N42/N57</f>
        <v>0.004416622642354633</v>
      </c>
      <c r="Q42" s="23"/>
    </row>
    <row r="43" spans="1:17" s="16" customFormat="1" ht="12.75">
      <c r="A43" s="15"/>
      <c r="C43" s="50"/>
      <c r="D43" s="220" t="s">
        <v>34</v>
      </c>
      <c r="E43" s="220"/>
      <c r="F43" s="220"/>
      <c r="G43" s="221"/>
      <c r="H43" s="55">
        <v>0</v>
      </c>
      <c r="I43" s="56"/>
      <c r="J43" s="58">
        <v>0</v>
      </c>
      <c r="K43" s="127">
        <v>0</v>
      </c>
      <c r="L43" s="56"/>
      <c r="M43" s="58">
        <v>0</v>
      </c>
      <c r="N43" s="127">
        <v>0</v>
      </c>
      <c r="O43" s="103"/>
      <c r="P43" s="58">
        <v>0</v>
      </c>
      <c r="Q43" s="23"/>
    </row>
    <row r="44" spans="1:17" ht="12.75">
      <c r="A44" s="15"/>
      <c r="B44" s="16"/>
      <c r="C44" s="50"/>
      <c r="D44" s="220" t="s">
        <v>35</v>
      </c>
      <c r="E44" s="220"/>
      <c r="F44" s="220"/>
      <c r="G44" s="221"/>
      <c r="H44" s="102">
        <v>1011232</v>
      </c>
      <c r="I44" s="103"/>
      <c r="J44" s="54">
        <f>H44/H57</f>
        <v>0.038782856663565644</v>
      </c>
      <c r="K44" s="127">
        <v>1061361</v>
      </c>
      <c r="L44" s="56"/>
      <c r="M44" s="54">
        <f>K44/K57</f>
        <v>0.04239453482650875</v>
      </c>
      <c r="N44" s="127">
        <v>1081581</v>
      </c>
      <c r="O44" s="103"/>
      <c r="P44" s="54">
        <f>N44/N57</f>
        <v>0.022245204126574308</v>
      </c>
      <c r="Q44" s="23"/>
    </row>
    <row r="45" spans="1:17" ht="12.75">
      <c r="A45" s="15"/>
      <c r="B45" s="16"/>
      <c r="C45" s="50"/>
      <c r="D45" s="50"/>
      <c r="E45" s="50"/>
      <c r="F45" s="222" t="s">
        <v>36</v>
      </c>
      <c r="G45" s="223"/>
      <c r="H45" s="102">
        <v>16106667</v>
      </c>
      <c r="I45" s="103"/>
      <c r="J45" s="54">
        <f>H45/H57</f>
        <v>0.6177242784927522</v>
      </c>
      <c r="K45" s="127">
        <v>15636856</v>
      </c>
      <c r="L45" s="56"/>
      <c r="M45" s="54">
        <f>K45/K57</f>
        <v>0.6245916669908752</v>
      </c>
      <c r="N45" s="127">
        <v>14158858</v>
      </c>
      <c r="O45" s="103"/>
      <c r="P45" s="54">
        <f>N45/N57</f>
        <v>0.2912095223651115</v>
      </c>
      <c r="Q45" s="23"/>
    </row>
    <row r="46" spans="1:17" ht="12.75">
      <c r="A46" s="15"/>
      <c r="B46" s="16"/>
      <c r="C46" s="66"/>
      <c r="D46" s="66"/>
      <c r="E46" s="66"/>
      <c r="F46" s="104"/>
      <c r="G46" s="105"/>
      <c r="H46" s="106"/>
      <c r="I46" s="107"/>
      <c r="J46" s="108"/>
      <c r="K46" s="135"/>
      <c r="L46" s="136"/>
      <c r="M46" s="108"/>
      <c r="N46" s="137"/>
      <c r="O46" s="107"/>
      <c r="P46" s="108"/>
      <c r="Q46" s="23"/>
    </row>
    <row r="47" spans="1:17" ht="12.75">
      <c r="A47" s="15"/>
      <c r="B47" s="16"/>
      <c r="C47" s="228" t="s">
        <v>37</v>
      </c>
      <c r="D47" s="228"/>
      <c r="E47" s="228"/>
      <c r="F47" s="228"/>
      <c r="G47" s="229"/>
      <c r="H47" s="109"/>
      <c r="I47" s="16"/>
      <c r="J47" s="71"/>
      <c r="K47" s="98"/>
      <c r="L47" s="40"/>
      <c r="M47" s="99"/>
      <c r="N47" s="138"/>
      <c r="O47" s="139"/>
      <c r="P47" s="101"/>
      <c r="Q47" s="23"/>
    </row>
    <row r="48" spans="1:17" ht="12.75">
      <c r="A48" s="15"/>
      <c r="B48" s="16"/>
      <c r="C48" s="44"/>
      <c r="D48" s="224" t="s">
        <v>38</v>
      </c>
      <c r="E48" s="224"/>
      <c r="F48" s="224"/>
      <c r="G48" s="225"/>
      <c r="H48" s="100">
        <v>1302023</v>
      </c>
      <c r="I48" s="101"/>
      <c r="J48" s="49">
        <f>H48/H57</f>
        <v>0.04993529811325762</v>
      </c>
      <c r="K48" s="125">
        <v>1473375</v>
      </c>
      <c r="L48" s="126"/>
      <c r="M48" s="49">
        <f>K48/K57</f>
        <v>0.05885183999601203</v>
      </c>
      <c r="N48" s="127">
        <v>1263955</v>
      </c>
      <c r="O48" s="103"/>
      <c r="P48" s="54">
        <f>N48/N57</f>
        <v>0.025996145440613537</v>
      </c>
      <c r="Q48" s="23"/>
    </row>
    <row r="49" spans="1:17" ht="12.75">
      <c r="A49" s="15"/>
      <c r="B49" s="16"/>
      <c r="C49" s="50"/>
      <c r="D49" s="220" t="s">
        <v>31</v>
      </c>
      <c r="E49" s="220"/>
      <c r="F49" s="220"/>
      <c r="G49" s="221"/>
      <c r="H49" s="55">
        <v>0</v>
      </c>
      <c r="I49" s="56"/>
      <c r="J49" s="58">
        <v>0</v>
      </c>
      <c r="K49" s="142">
        <v>0</v>
      </c>
      <c r="L49" s="56"/>
      <c r="M49" s="58">
        <v>0</v>
      </c>
      <c r="N49" s="127">
        <v>0</v>
      </c>
      <c r="O49" s="103"/>
      <c r="P49" s="58">
        <v>0</v>
      </c>
      <c r="Q49" s="23"/>
    </row>
    <row r="50" spans="1:17" ht="12.75">
      <c r="A50" s="15"/>
      <c r="B50" s="16"/>
      <c r="C50" s="50"/>
      <c r="D50" s="220" t="s">
        <v>39</v>
      </c>
      <c r="E50" s="220"/>
      <c r="F50" s="220"/>
      <c r="G50" s="221"/>
      <c r="H50" s="102">
        <v>357185</v>
      </c>
      <c r="I50" s="103"/>
      <c r="J50" s="54">
        <f>H50/H57</f>
        <v>0.013698789849782933</v>
      </c>
      <c r="K50" s="127">
        <v>419480</v>
      </c>
      <c r="L50" s="56"/>
      <c r="M50" s="54">
        <f>K50/K57</f>
        <v>0.016755523774685418</v>
      </c>
      <c r="N50" s="127">
        <v>478180</v>
      </c>
      <c r="O50" s="103"/>
      <c r="P50" s="54">
        <f>N50/N57</f>
        <v>0.009834872939932657</v>
      </c>
      <c r="Q50" s="23"/>
    </row>
    <row r="51" spans="1:19" ht="12.75">
      <c r="A51" s="15"/>
      <c r="B51" s="16"/>
      <c r="C51" s="50"/>
      <c r="D51" s="220" t="s">
        <v>40</v>
      </c>
      <c r="E51" s="220"/>
      <c r="F51" s="220"/>
      <c r="G51" s="221"/>
      <c r="H51" s="102">
        <v>1484069</v>
      </c>
      <c r="I51" s="103"/>
      <c r="J51" s="54">
        <f>H51/H57</f>
        <v>0.056917141967264884</v>
      </c>
      <c r="K51" s="127">
        <v>662129</v>
      </c>
      <c r="L51" s="56"/>
      <c r="M51" s="54">
        <f>K51/K57</f>
        <v>0.026447788217337374</v>
      </c>
      <c r="N51" s="127">
        <v>0</v>
      </c>
      <c r="O51" s="103"/>
      <c r="P51" s="58">
        <v>0</v>
      </c>
      <c r="Q51" s="23"/>
      <c r="S51" s="110"/>
    </row>
    <row r="52" spans="1:17" ht="12.75">
      <c r="A52" s="15"/>
      <c r="B52" s="16"/>
      <c r="C52" s="50"/>
      <c r="D52" s="220" t="s">
        <v>41</v>
      </c>
      <c r="E52" s="220"/>
      <c r="F52" s="220"/>
      <c r="G52" s="221"/>
      <c r="H52" s="102">
        <v>6823827</v>
      </c>
      <c r="I52" s="103"/>
      <c r="J52" s="54">
        <f>H52/H57</f>
        <v>0.261708000179948</v>
      </c>
      <c r="K52" s="127">
        <v>6617548</v>
      </c>
      <c r="L52" s="56"/>
      <c r="M52" s="54">
        <f>K52/K57</f>
        <v>0.2643284133787593</v>
      </c>
      <c r="N52" s="127">
        <v>32424322</v>
      </c>
      <c r="O52" s="103"/>
      <c r="P52" s="54">
        <f>N52/N57</f>
        <v>0.6668808545599212</v>
      </c>
      <c r="Q52" s="23"/>
    </row>
    <row r="53" spans="1:17" ht="12.75">
      <c r="A53" s="15"/>
      <c r="B53" s="16"/>
      <c r="C53" s="50"/>
      <c r="D53" s="220" t="s">
        <v>42</v>
      </c>
      <c r="E53" s="220"/>
      <c r="F53" s="220"/>
      <c r="G53" s="221"/>
      <c r="H53" s="55">
        <v>0</v>
      </c>
      <c r="I53" s="56"/>
      <c r="J53" s="58">
        <v>0</v>
      </c>
      <c r="K53" s="142">
        <v>0</v>
      </c>
      <c r="L53" s="56"/>
      <c r="M53" s="58">
        <v>0</v>
      </c>
      <c r="N53" s="127">
        <v>0</v>
      </c>
      <c r="O53" s="103"/>
      <c r="P53" s="58">
        <v>0</v>
      </c>
      <c r="Q53" s="23"/>
    </row>
    <row r="54" spans="1:19" ht="12.75">
      <c r="A54" s="15"/>
      <c r="B54" s="16"/>
      <c r="C54" s="50"/>
      <c r="D54" s="220" t="s">
        <v>43</v>
      </c>
      <c r="E54" s="220"/>
      <c r="F54" s="220"/>
      <c r="G54" s="221"/>
      <c r="H54" s="102">
        <v>430</v>
      </c>
      <c r="I54" s="103"/>
      <c r="J54" s="75" t="s">
        <v>16</v>
      </c>
      <c r="K54" s="127">
        <v>225938</v>
      </c>
      <c r="L54" s="56"/>
      <c r="M54" s="54">
        <f>K54/K57</f>
        <v>0.009024767642330681</v>
      </c>
      <c r="N54" s="127">
        <v>295547</v>
      </c>
      <c r="O54" s="103"/>
      <c r="P54" s="54">
        <f>N54/N57</f>
        <v>0.0060786046944210905</v>
      </c>
      <c r="Q54" s="23"/>
      <c r="S54" s="110"/>
    </row>
    <row r="55" spans="1:17" ht="12.75">
      <c r="A55" s="15"/>
      <c r="B55" s="16"/>
      <c r="C55" s="50"/>
      <c r="D55" s="220" t="s">
        <v>35</v>
      </c>
      <c r="E55" s="220"/>
      <c r="F55" s="220"/>
      <c r="G55" s="221"/>
      <c r="H55" s="55">
        <v>0</v>
      </c>
      <c r="I55" s="56"/>
      <c r="J55" s="58">
        <v>0</v>
      </c>
      <c r="K55" s="55">
        <v>0</v>
      </c>
      <c r="L55" s="56"/>
      <c r="M55" s="58">
        <v>0</v>
      </c>
      <c r="N55" s="127">
        <v>0</v>
      </c>
      <c r="O55" s="103"/>
      <c r="P55" s="58">
        <v>0</v>
      </c>
      <c r="Q55" s="23"/>
    </row>
    <row r="56" spans="1:17" ht="12.75">
      <c r="A56" s="15"/>
      <c r="B56" s="16"/>
      <c r="C56" s="50"/>
      <c r="D56" s="50"/>
      <c r="E56" s="50"/>
      <c r="F56" s="222" t="s">
        <v>44</v>
      </c>
      <c r="G56" s="223"/>
      <c r="H56" s="102">
        <v>9967534</v>
      </c>
      <c r="I56" s="103"/>
      <c r="J56" s="54">
        <f>H56/H57</f>
        <v>0.3822757215072477</v>
      </c>
      <c r="K56" s="127">
        <v>9398470</v>
      </c>
      <c r="L56" s="56"/>
      <c r="M56" s="54">
        <f>K56/K57</f>
        <v>0.3754083330091248</v>
      </c>
      <c r="N56" s="127">
        <v>34462004</v>
      </c>
      <c r="O56" s="103"/>
      <c r="P56" s="54">
        <f>N56/N57</f>
        <v>0.7087904776348884</v>
      </c>
      <c r="Q56" s="23"/>
    </row>
    <row r="57" spans="1:17" ht="12.75">
      <c r="A57" s="15"/>
      <c r="B57" s="16"/>
      <c r="C57" s="50"/>
      <c r="D57" s="50"/>
      <c r="E57" s="50"/>
      <c r="F57" s="222" t="s">
        <v>45</v>
      </c>
      <c r="G57" s="223"/>
      <c r="H57" s="102">
        <v>26074201</v>
      </c>
      <c r="I57" s="103"/>
      <c r="J57" s="54">
        <f>H57/H57</f>
        <v>1</v>
      </c>
      <c r="K57" s="127">
        <v>25035326</v>
      </c>
      <c r="L57" s="56"/>
      <c r="M57" s="54">
        <f>K57/K57</f>
        <v>1</v>
      </c>
      <c r="N57" s="127">
        <v>48620862</v>
      </c>
      <c r="O57" s="103"/>
      <c r="P57" s="54">
        <f>N57/N57</f>
        <v>1</v>
      </c>
      <c r="Q57" s="23"/>
    </row>
    <row r="58" spans="1:17" ht="12.75">
      <c r="A58" s="205"/>
      <c r="B58" s="42"/>
      <c r="C58" s="42"/>
      <c r="D58" s="42"/>
      <c r="E58" s="42"/>
      <c r="F58" s="84"/>
      <c r="G58" s="206"/>
      <c r="H58" s="15"/>
      <c r="I58" s="40"/>
      <c r="J58" s="16"/>
      <c r="K58" s="98"/>
      <c r="L58" s="16"/>
      <c r="M58" s="99"/>
      <c r="N58" s="98"/>
      <c r="O58" s="40"/>
      <c r="P58" s="16"/>
      <c r="Q58" s="23"/>
    </row>
    <row r="59" spans="1:17" s="16" customFormat="1" ht="12.75">
      <c r="A59" s="15"/>
      <c r="C59" s="17"/>
      <c r="D59" s="6"/>
      <c r="E59" s="6"/>
      <c r="F59" s="151"/>
      <c r="G59" s="214"/>
      <c r="H59" s="215"/>
      <c r="I59" s="151"/>
      <c r="J59" s="216"/>
      <c r="K59" s="15"/>
      <c r="L59" s="40"/>
      <c r="M59" s="161"/>
      <c r="O59" s="40"/>
      <c r="Q59" s="23"/>
    </row>
    <row r="60" spans="1:17" s="16" customFormat="1" ht="12.75">
      <c r="A60" s="15"/>
      <c r="B60" s="228" t="s">
        <v>47</v>
      </c>
      <c r="C60" s="228"/>
      <c r="D60" s="228"/>
      <c r="E60" s="228"/>
      <c r="F60" s="228"/>
      <c r="G60" s="229"/>
      <c r="H60" s="98"/>
      <c r="J60" s="99"/>
      <c r="K60" s="15"/>
      <c r="L60" s="40"/>
      <c r="M60" s="161"/>
      <c r="O60" s="40"/>
      <c r="Q60" s="23"/>
    </row>
    <row r="61" spans="1:17" s="16" customFormat="1" ht="12.75">
      <c r="A61" s="15"/>
      <c r="B61" s="84"/>
      <c r="C61" s="224" t="s">
        <v>48</v>
      </c>
      <c r="D61" s="224"/>
      <c r="E61" s="224"/>
      <c r="F61" s="224"/>
      <c r="G61" s="225"/>
      <c r="H61" s="100">
        <v>138311093</v>
      </c>
      <c r="I61" s="101"/>
      <c r="J61" s="71">
        <f>H61/H72</f>
        <v>0.8374580870858583</v>
      </c>
      <c r="K61" s="140">
        <v>141373504</v>
      </c>
      <c r="L61" s="40"/>
      <c r="M61" s="69">
        <f>K61/K72</f>
        <v>0.7696633858779127</v>
      </c>
      <c r="N61" s="141">
        <v>156463965</v>
      </c>
      <c r="O61" s="40"/>
      <c r="P61" s="71">
        <f>N61/N72</f>
        <v>0.8143194694489713</v>
      </c>
      <c r="Q61" s="23"/>
    </row>
    <row r="62" spans="1:17" s="16" customFormat="1" ht="12.75">
      <c r="A62" s="15"/>
      <c r="B62" s="42"/>
      <c r="C62" s="220" t="s">
        <v>49</v>
      </c>
      <c r="D62" s="220"/>
      <c r="E62" s="220"/>
      <c r="F62" s="220"/>
      <c r="G62" s="221"/>
      <c r="H62" s="102"/>
      <c r="I62" s="103"/>
      <c r="J62" s="54"/>
      <c r="K62" s="142"/>
      <c r="L62" s="53"/>
      <c r="M62" s="52"/>
      <c r="N62" s="143"/>
      <c r="O62" s="53"/>
      <c r="P62" s="54"/>
      <c r="Q62" s="23"/>
    </row>
    <row r="63" spans="1:17" s="16" customFormat="1" ht="12.75">
      <c r="A63" s="15"/>
      <c r="B63" s="42"/>
      <c r="C63" s="50"/>
      <c r="D63" s="220" t="s">
        <v>50</v>
      </c>
      <c r="E63" s="220"/>
      <c r="F63" s="220"/>
      <c r="G63" s="221"/>
      <c r="H63" s="55">
        <v>0</v>
      </c>
      <c r="I63" s="56"/>
      <c r="J63" s="58">
        <v>0</v>
      </c>
      <c r="K63" s="142">
        <v>0</v>
      </c>
      <c r="L63" s="53"/>
      <c r="M63" s="57">
        <v>0</v>
      </c>
      <c r="N63" s="143">
        <v>0</v>
      </c>
      <c r="O63" s="53"/>
      <c r="P63" s="58">
        <v>0</v>
      </c>
      <c r="Q63" s="23"/>
    </row>
    <row r="64" spans="1:17" s="16" customFormat="1" ht="12.75">
      <c r="A64" s="15"/>
      <c r="B64" s="42"/>
      <c r="C64" s="117"/>
      <c r="D64" s="220" t="s">
        <v>51</v>
      </c>
      <c r="E64" s="220"/>
      <c r="F64" s="220"/>
      <c r="G64" s="221"/>
      <c r="H64" s="102"/>
      <c r="I64" s="103"/>
      <c r="J64" s="54"/>
      <c r="K64" s="142"/>
      <c r="L64" s="53"/>
      <c r="M64" s="52"/>
      <c r="N64" s="143"/>
      <c r="O64" s="53"/>
      <c r="P64" s="54"/>
      <c r="Q64" s="23"/>
    </row>
    <row r="65" spans="1:17" s="16" customFormat="1" ht="12.75">
      <c r="A65" s="15"/>
      <c r="B65" s="42"/>
      <c r="C65" s="117"/>
      <c r="D65" s="103"/>
      <c r="E65" s="118" t="s">
        <v>52</v>
      </c>
      <c r="F65" s="118"/>
      <c r="G65" s="119"/>
      <c r="H65" s="102">
        <v>341028</v>
      </c>
      <c r="I65" s="103"/>
      <c r="J65" s="54">
        <f>H65/H72</f>
        <v>0.0020648861224942827</v>
      </c>
      <c r="K65" s="142">
        <v>208925</v>
      </c>
      <c r="L65" s="53"/>
      <c r="M65" s="52">
        <f>K65/K72</f>
        <v>0.0011374261678803895</v>
      </c>
      <c r="N65" s="143">
        <v>98764</v>
      </c>
      <c r="O65" s="53"/>
      <c r="P65" s="54">
        <f>N65/N72</f>
        <v>0.0005140189824580899</v>
      </c>
      <c r="Q65" s="23"/>
    </row>
    <row r="66" spans="1:17" ht="12.75">
      <c r="A66" s="15"/>
      <c r="B66" s="42"/>
      <c r="C66" s="158"/>
      <c r="E66" s="44" t="s">
        <v>53</v>
      </c>
      <c r="F66" s="44"/>
      <c r="G66" s="45"/>
      <c r="H66" s="55">
        <v>0</v>
      </c>
      <c r="I66" s="56"/>
      <c r="J66" s="58">
        <v>0</v>
      </c>
      <c r="K66" s="142">
        <v>0</v>
      </c>
      <c r="L66" s="53"/>
      <c r="M66" s="57">
        <v>0</v>
      </c>
      <c r="N66" s="143">
        <v>0</v>
      </c>
      <c r="O66" s="53"/>
      <c r="P66" s="58">
        <v>0</v>
      </c>
      <c r="Q66" s="23"/>
    </row>
    <row r="67" spans="1:17" ht="12.75">
      <c r="A67" s="15"/>
      <c r="B67" s="42"/>
      <c r="C67" s="117"/>
      <c r="D67" s="117"/>
      <c r="E67" s="220" t="s">
        <v>54</v>
      </c>
      <c r="F67" s="220"/>
      <c r="G67" s="221"/>
      <c r="H67" s="102">
        <v>48292</v>
      </c>
      <c r="I67" s="103"/>
      <c r="J67" s="121">
        <f>H67/H72</f>
        <v>0.0002924026198068601</v>
      </c>
      <c r="K67" s="142">
        <v>51091</v>
      </c>
      <c r="L67" s="53"/>
      <c r="M67" s="120">
        <f>K67/K72</f>
        <v>0.0002781488110239415</v>
      </c>
      <c r="N67" s="143">
        <v>53479</v>
      </c>
      <c r="O67" s="53"/>
      <c r="P67" s="121">
        <f>N67/N72</f>
        <v>0.0002783324000939228</v>
      </c>
      <c r="Q67" s="23"/>
    </row>
    <row r="68" spans="1:19" ht="12.75">
      <c r="A68" s="15"/>
      <c r="B68" s="42"/>
      <c r="C68" s="117"/>
      <c r="D68" s="117"/>
      <c r="E68" s="220" t="s">
        <v>55</v>
      </c>
      <c r="F68" s="220"/>
      <c r="G68" s="221"/>
      <c r="H68" s="102">
        <v>12143055</v>
      </c>
      <c r="I68" s="103"/>
      <c r="J68" s="54">
        <f>H68/H72</f>
        <v>0.07352483008487518</v>
      </c>
      <c r="K68" s="142">
        <v>29088185</v>
      </c>
      <c r="L68" s="53"/>
      <c r="M68" s="52">
        <f>K68/K72</f>
        <v>0.1583614349414662</v>
      </c>
      <c r="N68" s="143">
        <v>20078277</v>
      </c>
      <c r="O68" s="53"/>
      <c r="P68" s="54">
        <f>N68/N72</f>
        <v>0.10449774728698383</v>
      </c>
      <c r="Q68" s="23"/>
      <c r="S68" s="110"/>
    </row>
    <row r="69" spans="1:17" ht="12.75">
      <c r="A69" s="15"/>
      <c r="B69" s="42"/>
      <c r="C69" s="117"/>
      <c r="D69" s="117"/>
      <c r="E69" s="220" t="s">
        <v>56</v>
      </c>
      <c r="F69" s="220"/>
      <c r="G69" s="221"/>
      <c r="H69" s="102">
        <v>255529</v>
      </c>
      <c r="I69" s="103"/>
      <c r="J69" s="54">
        <f>H69/H72</f>
        <v>0.0015471993091325097</v>
      </c>
      <c r="K69" s="142">
        <v>538221</v>
      </c>
      <c r="L69" s="53"/>
      <c r="M69" s="52">
        <f>K69/K72</f>
        <v>0.002930174222820395</v>
      </c>
      <c r="N69" s="143">
        <v>339498</v>
      </c>
      <c r="O69" s="53"/>
      <c r="P69" s="54">
        <f>N69/N72</f>
        <v>0.0017669233375172799</v>
      </c>
      <c r="Q69" s="23"/>
    </row>
    <row r="70" spans="1:17" ht="12.75">
      <c r="A70" s="15"/>
      <c r="B70" s="42"/>
      <c r="C70" s="117"/>
      <c r="D70" s="117"/>
      <c r="E70" s="220" t="s">
        <v>57</v>
      </c>
      <c r="F70" s="220"/>
      <c r="G70" s="221"/>
      <c r="H70" s="55">
        <v>0</v>
      </c>
      <c r="I70" s="56"/>
      <c r="J70" s="58">
        <v>0</v>
      </c>
      <c r="K70" s="142">
        <v>0</v>
      </c>
      <c r="L70" s="53"/>
      <c r="M70" s="57">
        <v>0</v>
      </c>
      <c r="N70" s="143">
        <v>0</v>
      </c>
      <c r="O70" s="53"/>
      <c r="P70" s="58">
        <v>0</v>
      </c>
      <c r="Q70" s="23"/>
    </row>
    <row r="71" spans="1:19" ht="12.75">
      <c r="A71" s="15"/>
      <c r="B71" s="42"/>
      <c r="C71" s="220" t="s">
        <v>58</v>
      </c>
      <c r="D71" s="220"/>
      <c r="E71" s="220"/>
      <c r="F71" s="220"/>
      <c r="G71" s="221"/>
      <c r="H71" s="102">
        <v>14056842</v>
      </c>
      <c r="I71" s="103"/>
      <c r="J71" s="54">
        <f>H71/H72</f>
        <v>0.08511259477783283</v>
      </c>
      <c r="K71" s="142">
        <v>12422325</v>
      </c>
      <c r="L71" s="53"/>
      <c r="M71" s="52">
        <f>K71/K72</f>
        <v>0.06762942453471225</v>
      </c>
      <c r="N71" s="143">
        <f>16510232-1403452+1</f>
        <v>15106781</v>
      </c>
      <c r="O71" s="53"/>
      <c r="P71" s="54">
        <f>N71/N72</f>
        <v>0.07862350854397561</v>
      </c>
      <c r="Q71" s="23"/>
      <c r="S71" s="110"/>
    </row>
    <row r="72" spans="1:17" ht="12.75">
      <c r="A72" s="15"/>
      <c r="B72" s="42"/>
      <c r="C72" s="117"/>
      <c r="D72" s="117"/>
      <c r="E72" s="122"/>
      <c r="F72" s="222" t="s">
        <v>59</v>
      </c>
      <c r="G72" s="223"/>
      <c r="H72" s="102">
        <v>165155839</v>
      </c>
      <c r="I72" s="103"/>
      <c r="J72" s="54">
        <f>H72/H72</f>
        <v>1</v>
      </c>
      <c r="K72" s="142">
        <v>183682252</v>
      </c>
      <c r="L72" s="53"/>
      <c r="M72" s="52">
        <f>K72/K72</f>
        <v>1</v>
      </c>
      <c r="N72" s="144">
        <f>SUM(N61:N71)</f>
        <v>192140764</v>
      </c>
      <c r="O72" s="53"/>
      <c r="P72" s="54">
        <f>N72/N72</f>
        <v>1</v>
      </c>
      <c r="Q72" s="23"/>
    </row>
    <row r="73" spans="1:17" ht="12.75">
      <c r="A73" s="28"/>
      <c r="B73" s="29"/>
      <c r="C73" s="29"/>
      <c r="D73" s="29"/>
      <c r="E73" s="29"/>
      <c r="F73" s="29"/>
      <c r="G73" s="37"/>
      <c r="H73" s="112"/>
      <c r="I73" s="29"/>
      <c r="J73" s="113"/>
      <c r="K73" s="28"/>
      <c r="L73" s="82"/>
      <c r="M73" s="145"/>
      <c r="N73" s="28"/>
      <c r="O73" s="82"/>
      <c r="P73" s="162"/>
      <c r="Q73" s="37"/>
    </row>
    <row r="80" spans="2:26" ht="12.75" customHeight="1">
      <c r="B80" s="42" t="s">
        <v>69</v>
      </c>
      <c r="C80" s="5"/>
      <c r="D80" s="2"/>
      <c r="E80" s="2"/>
      <c r="F80" s="2"/>
      <c r="G80" s="2"/>
      <c r="H80" s="2"/>
      <c r="I80" s="2"/>
      <c r="J80" s="2"/>
      <c r="K80" s="6"/>
      <c r="L80" s="2"/>
      <c r="M80" s="2"/>
      <c r="N80" s="2"/>
      <c r="O80" s="6"/>
      <c r="P80" s="2"/>
      <c r="Q80" s="6"/>
      <c r="R80" s="2"/>
      <c r="W80" s="3"/>
      <c r="X80" s="4"/>
      <c r="Z80" s="4"/>
    </row>
    <row r="81" spans="1:26" ht="12.75" customHeight="1">
      <c r="A81" s="7"/>
      <c r="B81" s="8"/>
      <c r="C81" s="9"/>
      <c r="D81" s="10"/>
      <c r="E81" s="10"/>
      <c r="F81" s="10"/>
      <c r="G81" s="11"/>
      <c r="H81" s="13"/>
      <c r="I81" s="13"/>
      <c r="J81" s="10"/>
      <c r="K81" s="13"/>
      <c r="L81" s="13"/>
      <c r="M81" s="10"/>
      <c r="N81" s="15"/>
      <c r="O81" s="6"/>
      <c r="P81" s="6"/>
      <c r="W81" s="3"/>
      <c r="X81" s="4"/>
      <c r="Z81" s="4"/>
    </row>
    <row r="82" spans="1:26" ht="12.75" customHeight="1">
      <c r="A82" s="15"/>
      <c r="B82" s="16"/>
      <c r="C82" s="17"/>
      <c r="D82" s="6"/>
      <c r="E82" s="6"/>
      <c r="F82" s="6"/>
      <c r="G82" s="18"/>
      <c r="H82" s="86" t="s">
        <v>65</v>
      </c>
      <c r="I82" s="21"/>
      <c r="J82" s="87"/>
      <c r="K82" s="86" t="s">
        <v>68</v>
      </c>
      <c r="L82" s="21"/>
      <c r="M82" s="87"/>
      <c r="N82" s="15"/>
      <c r="O82" s="21"/>
      <c r="P82" s="21"/>
      <c r="W82" s="3"/>
      <c r="X82" s="4"/>
      <c r="Z82" s="4"/>
    </row>
    <row r="83" spans="1:26" ht="12.75" customHeight="1">
      <c r="A83" s="15"/>
      <c r="B83" s="16"/>
      <c r="C83" s="17"/>
      <c r="D83" s="24"/>
      <c r="E83" s="24"/>
      <c r="F83" s="24"/>
      <c r="G83" s="25"/>
      <c r="H83" s="88" t="s">
        <v>3</v>
      </c>
      <c r="I83" s="24"/>
      <c r="J83" s="89" t="s">
        <v>4</v>
      </c>
      <c r="K83" s="88" t="s">
        <v>3</v>
      </c>
      <c r="L83" s="24"/>
      <c r="M83" s="89" t="s">
        <v>4</v>
      </c>
      <c r="N83" s="15"/>
      <c r="O83" s="24"/>
      <c r="P83" s="24"/>
      <c r="X83" s="4"/>
      <c r="Z83" s="4"/>
    </row>
    <row r="84" spans="1:26" ht="12.75">
      <c r="A84" s="28"/>
      <c r="B84" s="29"/>
      <c r="C84" s="30"/>
      <c r="D84" s="31"/>
      <c r="E84" s="31"/>
      <c r="F84" s="32"/>
      <c r="G84" s="33"/>
      <c r="H84" s="90"/>
      <c r="I84" s="32"/>
      <c r="J84" s="91"/>
      <c r="K84" s="90"/>
      <c r="L84" s="32"/>
      <c r="M84" s="91"/>
      <c r="N84" s="15"/>
      <c r="O84" s="151"/>
      <c r="P84" s="151"/>
      <c r="X84" s="4"/>
      <c r="Z84" s="4"/>
    </row>
    <row r="85" spans="1:16" ht="12.75">
      <c r="A85" s="7"/>
      <c r="B85" s="8"/>
      <c r="C85" s="8"/>
      <c r="D85" s="8"/>
      <c r="E85" s="8"/>
      <c r="F85" s="8"/>
      <c r="G85" s="8"/>
      <c r="H85" s="96"/>
      <c r="I85" s="38"/>
      <c r="J85" s="8"/>
      <c r="K85" s="96"/>
      <c r="L85" s="38"/>
      <c r="M85" s="8"/>
      <c r="N85" s="15"/>
      <c r="O85" s="16"/>
      <c r="P85" s="16"/>
    </row>
    <row r="86" spans="1:16" ht="12.75">
      <c r="A86" s="15"/>
      <c r="B86" s="39" t="s">
        <v>5</v>
      </c>
      <c r="C86" s="16"/>
      <c r="D86" s="16"/>
      <c r="E86" s="16"/>
      <c r="F86" s="16"/>
      <c r="G86" s="16"/>
      <c r="H86" s="98"/>
      <c r="I86" s="40"/>
      <c r="J86" s="16"/>
      <c r="K86" s="98"/>
      <c r="L86" s="40"/>
      <c r="M86" s="16"/>
      <c r="N86" s="15"/>
      <c r="O86" s="16"/>
      <c r="P86" s="16"/>
    </row>
    <row r="87" spans="1:16" ht="12.75">
      <c r="A87" s="15"/>
      <c r="B87" s="41" t="s">
        <v>6</v>
      </c>
      <c r="C87" s="42"/>
      <c r="D87" s="42"/>
      <c r="E87" s="42"/>
      <c r="F87" s="42"/>
      <c r="G87" s="42"/>
      <c r="H87" s="98"/>
      <c r="I87" s="40"/>
      <c r="J87" s="16"/>
      <c r="K87" s="98"/>
      <c r="L87" s="40"/>
      <c r="M87" s="16"/>
      <c r="N87" s="15"/>
      <c r="O87" s="16"/>
      <c r="P87" s="16"/>
    </row>
    <row r="88" spans="1:16" ht="15" customHeight="1">
      <c r="A88" s="15"/>
      <c r="B88" s="43"/>
      <c r="C88" s="217" t="s">
        <v>7</v>
      </c>
      <c r="D88" s="217"/>
      <c r="E88" s="217"/>
      <c r="F88" s="217"/>
      <c r="G88" s="218"/>
      <c r="H88" s="163">
        <v>3592088</v>
      </c>
      <c r="I88" s="164"/>
      <c r="J88" s="165">
        <f>H88/H107</f>
        <v>0.015404834625432217</v>
      </c>
      <c r="K88" s="166">
        <v>10087</v>
      </c>
      <c r="L88" s="164"/>
      <c r="M88" s="165">
        <f>K88/K107</f>
        <v>5.0452092664473795E-05</v>
      </c>
      <c r="N88" s="15"/>
      <c r="O88" s="147"/>
      <c r="P88" s="147"/>
    </row>
    <row r="89" spans="1:16" ht="12.75">
      <c r="A89" s="15"/>
      <c r="B89" s="50"/>
      <c r="C89" s="220" t="s">
        <v>8</v>
      </c>
      <c r="D89" s="220"/>
      <c r="E89" s="220"/>
      <c r="F89" s="220"/>
      <c r="G89" s="221"/>
      <c r="H89" s="167">
        <v>17117098</v>
      </c>
      <c r="I89" s="168"/>
      <c r="J89" s="169">
        <f>H89/H107</f>
        <v>0.0734074621661041</v>
      </c>
      <c r="K89" s="170">
        <v>28214619</v>
      </c>
      <c r="L89" s="168"/>
      <c r="M89" s="169">
        <f>K89/K107</f>
        <v>0.14112090535152405</v>
      </c>
      <c r="N89" s="15"/>
      <c r="O89" s="147"/>
      <c r="P89" s="147"/>
    </row>
    <row r="90" spans="1:16" ht="12.75">
      <c r="A90" s="15"/>
      <c r="B90" s="50"/>
      <c r="C90" s="220" t="s">
        <v>9</v>
      </c>
      <c r="D90" s="220"/>
      <c r="E90" s="220"/>
      <c r="F90" s="220"/>
      <c r="G90" s="221"/>
      <c r="H90" s="167">
        <v>2874155</v>
      </c>
      <c r="I90" s="168"/>
      <c r="J90" s="169">
        <f>H90/H107</f>
        <v>0.01232594592973756</v>
      </c>
      <c r="K90" s="170">
        <v>1418434</v>
      </c>
      <c r="L90" s="168"/>
      <c r="M90" s="169">
        <f>K90/K107</f>
        <v>0.007094573570579977</v>
      </c>
      <c r="N90" s="15"/>
      <c r="O90" s="147"/>
      <c r="P90" s="147"/>
    </row>
    <row r="91" spans="1:16" ht="12.75">
      <c r="A91" s="15"/>
      <c r="B91" s="50"/>
      <c r="C91" s="220" t="s">
        <v>10</v>
      </c>
      <c r="D91" s="220"/>
      <c r="E91" s="220"/>
      <c r="F91" s="220"/>
      <c r="G91" s="221"/>
      <c r="H91" s="167">
        <v>225000</v>
      </c>
      <c r="I91" s="168"/>
      <c r="J91" s="171">
        <v>0</v>
      </c>
      <c r="K91" s="170">
        <v>275000</v>
      </c>
      <c r="L91" s="168"/>
      <c r="M91" s="171">
        <v>0</v>
      </c>
      <c r="N91" s="15"/>
      <c r="O91" s="134"/>
      <c r="P91" s="134"/>
    </row>
    <row r="92" spans="1:16" ht="12.75">
      <c r="A92" s="15"/>
      <c r="B92" s="50"/>
      <c r="C92" s="220" t="s">
        <v>11</v>
      </c>
      <c r="D92" s="220"/>
      <c r="E92" s="220"/>
      <c r="F92" s="220"/>
      <c r="G92" s="221"/>
      <c r="H92" s="167"/>
      <c r="I92" s="168"/>
      <c r="J92" s="171">
        <v>0</v>
      </c>
      <c r="K92" s="170">
        <v>0</v>
      </c>
      <c r="L92" s="168"/>
      <c r="M92" s="171">
        <v>0</v>
      </c>
      <c r="N92" s="15"/>
      <c r="O92" s="134"/>
      <c r="P92" s="134"/>
    </row>
    <row r="93" spans="1:16" ht="12.75">
      <c r="A93" s="15"/>
      <c r="B93" s="50"/>
      <c r="C93" s="220" t="s">
        <v>12</v>
      </c>
      <c r="D93" s="220"/>
      <c r="E93" s="220"/>
      <c r="F93" s="220"/>
      <c r="G93" s="221"/>
      <c r="H93" s="167">
        <v>2922016</v>
      </c>
      <c r="I93" s="168"/>
      <c r="J93" s="169">
        <f>H93/H107</f>
        <v>0.012531200029862003</v>
      </c>
      <c r="K93" s="170">
        <v>1882503</v>
      </c>
      <c r="L93" s="168"/>
      <c r="M93" s="169">
        <f>K93/K107</f>
        <v>0.009415704946678885</v>
      </c>
      <c r="N93" s="15"/>
      <c r="O93" s="147"/>
      <c r="P93" s="147"/>
    </row>
    <row r="94" spans="1:16" ht="15" customHeight="1">
      <c r="A94" s="59"/>
      <c r="B94" s="60"/>
      <c r="C94" s="60"/>
      <c r="D94" s="60"/>
      <c r="E94" s="222" t="s">
        <v>13</v>
      </c>
      <c r="F94" s="222"/>
      <c r="G94" s="223"/>
      <c r="H94" s="167">
        <v>26730357</v>
      </c>
      <c r="I94" s="168"/>
      <c r="J94" s="169">
        <f>H94/H107</f>
        <v>0.11463436560122259</v>
      </c>
      <c r="K94" s="170">
        <f>SUM(K88:K93)</f>
        <v>31800643</v>
      </c>
      <c r="L94" s="168"/>
      <c r="M94" s="169">
        <f>K94/K107</f>
        <v>0.15905710195557152</v>
      </c>
      <c r="N94" s="15"/>
      <c r="O94" s="147"/>
      <c r="P94" s="147"/>
    </row>
    <row r="95" spans="1:16" ht="12.75">
      <c r="A95" s="15"/>
      <c r="B95" s="66"/>
      <c r="C95" s="66"/>
      <c r="D95" s="66"/>
      <c r="E95" s="66"/>
      <c r="F95" s="67"/>
      <c r="G95" s="66"/>
      <c r="H95" s="172"/>
      <c r="I95" s="173"/>
      <c r="J95" s="174"/>
      <c r="K95" s="175"/>
      <c r="L95" s="173"/>
      <c r="M95" s="174"/>
      <c r="N95" s="15"/>
      <c r="O95" s="147"/>
      <c r="P95" s="147"/>
    </row>
    <row r="96" spans="1:16" ht="12.75">
      <c r="A96" s="15"/>
      <c r="B96" s="72" t="s">
        <v>14</v>
      </c>
      <c r="C96" s="73"/>
      <c r="D96" s="73"/>
      <c r="E96" s="73"/>
      <c r="F96" s="73"/>
      <c r="G96" s="73"/>
      <c r="H96" s="172"/>
      <c r="I96" s="173"/>
      <c r="J96" s="174"/>
      <c r="K96" s="172"/>
      <c r="L96" s="173"/>
      <c r="M96" s="174"/>
      <c r="N96" s="15"/>
      <c r="O96" s="147"/>
      <c r="P96" s="147"/>
    </row>
    <row r="97" spans="1:16" ht="12.75">
      <c r="A97" s="15"/>
      <c r="B97" s="43"/>
      <c r="C97" s="224" t="s">
        <v>15</v>
      </c>
      <c r="D97" s="224"/>
      <c r="E97" s="224"/>
      <c r="F97" s="224"/>
      <c r="G97" s="225"/>
      <c r="H97" s="176">
        <v>129495</v>
      </c>
      <c r="I97" s="164"/>
      <c r="J97" s="165">
        <f>H97/H107</f>
        <v>0.0005553452643199011</v>
      </c>
      <c r="K97" s="166">
        <v>0</v>
      </c>
      <c r="L97" s="164"/>
      <c r="M97" s="165">
        <f>K97/K107</f>
        <v>0</v>
      </c>
      <c r="N97" s="15"/>
      <c r="O97" s="147"/>
      <c r="P97" s="147"/>
    </row>
    <row r="98" spans="1:16" ht="12.75">
      <c r="A98" s="15"/>
      <c r="B98" s="50"/>
      <c r="C98" s="220" t="s">
        <v>9</v>
      </c>
      <c r="D98" s="220"/>
      <c r="E98" s="220"/>
      <c r="F98" s="220"/>
      <c r="G98" s="221"/>
      <c r="H98" s="167">
        <v>11426849</v>
      </c>
      <c r="I98" s="168"/>
      <c r="J98" s="169">
        <f>H98/H107</f>
        <v>0.04900456757595736</v>
      </c>
      <c r="K98" s="170">
        <v>2582588</v>
      </c>
      <c r="L98" s="168"/>
      <c r="M98" s="169">
        <f>K98/K107</f>
        <v>0.012917316257574904</v>
      </c>
      <c r="N98" s="15"/>
      <c r="O98" s="147"/>
      <c r="P98" s="147"/>
    </row>
    <row r="99" spans="1:16" ht="12.75">
      <c r="A99" s="15"/>
      <c r="B99" s="50"/>
      <c r="C99" s="220" t="s">
        <v>17</v>
      </c>
      <c r="D99" s="220"/>
      <c r="E99" s="220"/>
      <c r="F99" s="220"/>
      <c r="G99" s="221"/>
      <c r="H99" s="167">
        <v>25005000</v>
      </c>
      <c r="I99" s="168"/>
      <c r="J99" s="169">
        <f>H99/H107</f>
        <v>0.10723509273963572</v>
      </c>
      <c r="K99" s="170">
        <v>24730000</v>
      </c>
      <c r="L99" s="168"/>
      <c r="M99" s="169">
        <f>K99/K107</f>
        <v>0.12369190558069168</v>
      </c>
      <c r="N99" s="15"/>
      <c r="O99" s="147"/>
      <c r="P99" s="147"/>
    </row>
    <row r="100" spans="1:16" ht="12.75">
      <c r="A100" s="15"/>
      <c r="B100" s="50"/>
      <c r="C100" s="220" t="s">
        <v>18</v>
      </c>
      <c r="D100" s="220"/>
      <c r="E100" s="220"/>
      <c r="F100" s="220"/>
      <c r="G100" s="221"/>
      <c r="H100" s="167">
        <v>280848</v>
      </c>
      <c r="I100" s="168"/>
      <c r="J100" s="169">
        <f>H100/H107</f>
        <v>0.0012044295671162252</v>
      </c>
      <c r="K100" s="170">
        <v>278850</v>
      </c>
      <c r="L100" s="168"/>
      <c r="M100" s="169">
        <f>K100/K107</f>
        <v>0.0013947225180418873</v>
      </c>
      <c r="N100" s="15"/>
      <c r="O100" s="147"/>
      <c r="P100" s="147"/>
    </row>
    <row r="101" spans="1:16" ht="12.75">
      <c r="A101" s="15"/>
      <c r="B101" s="50"/>
      <c r="C101" s="220" t="s">
        <v>11</v>
      </c>
      <c r="D101" s="220"/>
      <c r="E101" s="220"/>
      <c r="F101" s="220"/>
      <c r="G101" s="221"/>
      <c r="H101" s="167"/>
      <c r="I101" s="168"/>
      <c r="J101" s="171">
        <v>0</v>
      </c>
      <c r="K101" s="170">
        <v>0</v>
      </c>
      <c r="L101" s="168"/>
      <c r="M101" s="171">
        <v>0</v>
      </c>
      <c r="N101" s="15"/>
      <c r="O101" s="134"/>
      <c r="P101" s="134"/>
    </row>
    <row r="102" spans="1:16" ht="12.75">
      <c r="A102" s="15"/>
      <c r="B102" s="50"/>
      <c r="C102" s="220" t="s">
        <v>19</v>
      </c>
      <c r="D102" s="220"/>
      <c r="E102" s="220"/>
      <c r="F102" s="220"/>
      <c r="G102" s="221"/>
      <c r="H102" s="167"/>
      <c r="I102" s="168"/>
      <c r="J102" s="171">
        <v>0</v>
      </c>
      <c r="K102" s="170">
        <v>0</v>
      </c>
      <c r="L102" s="168"/>
      <c r="M102" s="171">
        <v>0</v>
      </c>
      <c r="N102" s="15"/>
      <c r="O102" s="134"/>
      <c r="P102" s="134"/>
    </row>
    <row r="103" spans="1:16" ht="12.75">
      <c r="A103" s="15"/>
      <c r="B103" s="50"/>
      <c r="C103" s="220" t="s">
        <v>20</v>
      </c>
      <c r="D103" s="220"/>
      <c r="E103" s="220"/>
      <c r="F103" s="220"/>
      <c r="G103" s="221"/>
      <c r="H103" s="167">
        <v>135256</v>
      </c>
      <c r="I103" s="168"/>
      <c r="J103" s="177" t="s">
        <v>16</v>
      </c>
      <c r="K103" s="170">
        <v>340346</v>
      </c>
      <c r="L103" s="168"/>
      <c r="M103" s="177" t="s">
        <v>16</v>
      </c>
      <c r="N103" s="15"/>
      <c r="O103" s="148"/>
      <c r="P103" s="148"/>
    </row>
    <row r="104" spans="1:16" ht="12.75">
      <c r="A104" s="15"/>
      <c r="B104" s="50"/>
      <c r="C104" s="220" t="s">
        <v>21</v>
      </c>
      <c r="D104" s="220"/>
      <c r="E104" s="220"/>
      <c r="F104" s="220"/>
      <c r="G104" s="221"/>
      <c r="H104" s="167">
        <v>169471459</v>
      </c>
      <c r="I104" s="168"/>
      <c r="J104" s="169">
        <f>H104/H107</f>
        <v>0.7267861476739201</v>
      </c>
      <c r="K104" s="170">
        <v>172000458</v>
      </c>
      <c r="L104" s="168"/>
      <c r="M104" s="169">
        <f>K104/K107</f>
        <v>0.8602937489191963</v>
      </c>
      <c r="N104" s="15"/>
      <c r="O104" s="147"/>
      <c r="P104" s="147"/>
    </row>
    <row r="105" spans="1:16" ht="12.75">
      <c r="A105" s="15"/>
      <c r="B105" s="50"/>
      <c r="C105" s="220" t="s">
        <v>22</v>
      </c>
      <c r="D105" s="220"/>
      <c r="E105" s="220"/>
      <c r="F105" s="220"/>
      <c r="G105" s="221"/>
      <c r="H105" s="167">
        <v>0</v>
      </c>
      <c r="I105" s="168"/>
      <c r="J105" s="171">
        <v>0</v>
      </c>
      <c r="K105" s="170">
        <v>0</v>
      </c>
      <c r="L105" s="168"/>
      <c r="M105" s="171">
        <v>0</v>
      </c>
      <c r="N105" s="15"/>
      <c r="O105" s="134"/>
      <c r="P105" s="134"/>
    </row>
    <row r="106" spans="1:16" ht="12.75" customHeight="1">
      <c r="A106" s="59"/>
      <c r="B106" s="60"/>
      <c r="C106" s="60"/>
      <c r="D106" s="77"/>
      <c r="E106" s="222" t="s">
        <v>23</v>
      </c>
      <c r="F106" s="222"/>
      <c r="G106" s="223"/>
      <c r="H106" s="167">
        <v>206448907</v>
      </c>
      <c r="I106" s="178"/>
      <c r="J106" s="169">
        <f>H106/H107</f>
        <v>0.8853656343987775</v>
      </c>
      <c r="K106" s="170">
        <f>SUM(K97:K105)</f>
        <v>199932242</v>
      </c>
      <c r="L106" s="178"/>
      <c r="M106" s="169">
        <f>K106/K107</f>
        <v>1</v>
      </c>
      <c r="N106" s="15"/>
      <c r="O106" s="147"/>
      <c r="P106" s="147"/>
    </row>
    <row r="107" spans="1:16" ht="12.75" customHeight="1">
      <c r="A107" s="59"/>
      <c r="B107" s="60"/>
      <c r="C107" s="60"/>
      <c r="D107" s="77"/>
      <c r="E107" s="222" t="s">
        <v>24</v>
      </c>
      <c r="F107" s="222"/>
      <c r="G107" s="223"/>
      <c r="H107" s="167">
        <v>233179264</v>
      </c>
      <c r="I107" s="178"/>
      <c r="J107" s="169">
        <f>H107/H107</f>
        <v>1</v>
      </c>
      <c r="K107" s="170">
        <f>SUM(K95+K106)</f>
        <v>199932242</v>
      </c>
      <c r="L107" s="178"/>
      <c r="M107" s="169">
        <f>K107/K107</f>
        <v>1</v>
      </c>
      <c r="N107" s="15"/>
      <c r="O107" s="147"/>
      <c r="P107" s="147"/>
    </row>
    <row r="108" spans="1:16" ht="12.75">
      <c r="A108" s="205"/>
      <c r="B108" s="42"/>
      <c r="C108" s="42"/>
      <c r="D108" s="42"/>
      <c r="E108" s="42"/>
      <c r="F108" s="84"/>
      <c r="G108" s="42"/>
      <c r="H108" s="98"/>
      <c r="I108" s="40"/>
      <c r="J108" s="16"/>
      <c r="K108" s="98"/>
      <c r="L108" s="40"/>
      <c r="M108" s="16"/>
      <c r="N108" s="15"/>
      <c r="O108" s="16"/>
      <c r="P108" s="16"/>
    </row>
    <row r="109" spans="1:14" s="16" customFormat="1" ht="12.75">
      <c r="A109" s="205"/>
      <c r="B109" s="42"/>
      <c r="C109" s="42"/>
      <c r="D109" s="42"/>
      <c r="E109" s="42"/>
      <c r="F109" s="84"/>
      <c r="G109" s="206"/>
      <c r="H109" s="98"/>
      <c r="J109" s="99"/>
      <c r="K109" s="98"/>
      <c r="M109" s="99"/>
      <c r="N109" s="15"/>
    </row>
    <row r="110" spans="1:14" s="16" customFormat="1" ht="12.75">
      <c r="A110" s="15"/>
      <c r="B110" s="230" t="s">
        <v>26</v>
      </c>
      <c r="C110" s="230"/>
      <c r="D110" s="230"/>
      <c r="E110" s="230"/>
      <c r="F110" s="230"/>
      <c r="G110" s="231"/>
      <c r="H110" s="98"/>
      <c r="J110" s="99"/>
      <c r="K110" s="98"/>
      <c r="M110" s="99"/>
      <c r="N110" s="15"/>
    </row>
    <row r="111" spans="1:14" s="16" customFormat="1" ht="15" customHeight="1">
      <c r="A111" s="15"/>
      <c r="C111" s="228" t="s">
        <v>27</v>
      </c>
      <c r="D111" s="228"/>
      <c r="E111" s="228"/>
      <c r="F111" s="228"/>
      <c r="G111" s="229"/>
      <c r="H111" s="98"/>
      <c r="J111" s="99"/>
      <c r="K111" s="98"/>
      <c r="M111" s="99"/>
      <c r="N111" s="15"/>
    </row>
    <row r="112" spans="1:16" s="16" customFormat="1" ht="15" customHeight="1">
      <c r="A112" s="15"/>
      <c r="C112" s="43"/>
      <c r="D112" s="224" t="s">
        <v>28</v>
      </c>
      <c r="E112" s="224"/>
      <c r="F112" s="224"/>
      <c r="G112" s="225"/>
      <c r="H112" s="179">
        <v>3929392</v>
      </c>
      <c r="I112" s="180"/>
      <c r="J112" s="174">
        <f>H112/H131</f>
        <v>0.07961061831221783</v>
      </c>
      <c r="K112" s="166">
        <v>5716603</v>
      </c>
      <c r="L112" s="180"/>
      <c r="M112" s="174">
        <f>K112/K131</f>
        <v>0.15941517533735927</v>
      </c>
      <c r="N112" s="154"/>
      <c r="O112" s="147"/>
      <c r="P112" s="147"/>
    </row>
    <row r="113" spans="1:16" s="16" customFormat="1" ht="12.75">
      <c r="A113" s="15"/>
      <c r="C113" s="50"/>
      <c r="D113" s="220" t="s">
        <v>29</v>
      </c>
      <c r="E113" s="220"/>
      <c r="F113" s="220"/>
      <c r="G113" s="221"/>
      <c r="H113" s="167">
        <v>3982889</v>
      </c>
      <c r="I113" s="181"/>
      <c r="J113" s="169">
        <f>H113/H131</f>
        <v>0.0806944830037143</v>
      </c>
      <c r="K113" s="170">
        <v>4688035</v>
      </c>
      <c r="L113" s="181"/>
      <c r="M113" s="169">
        <f>K113/K131</f>
        <v>0.13073217110103275</v>
      </c>
      <c r="N113" s="154"/>
      <c r="O113" s="147"/>
      <c r="P113" s="147"/>
    </row>
    <row r="114" spans="1:16" s="16" customFormat="1" ht="12.75">
      <c r="A114" s="15"/>
      <c r="C114" s="50"/>
      <c r="D114" s="220" t="s">
        <v>30</v>
      </c>
      <c r="E114" s="220"/>
      <c r="F114" s="220"/>
      <c r="G114" s="221"/>
      <c r="H114" s="167">
        <v>1607058</v>
      </c>
      <c r="I114" s="181"/>
      <c r="J114" s="169">
        <f>H114/H131</f>
        <v>0.03255945984610244</v>
      </c>
      <c r="K114" s="170">
        <v>1808363</v>
      </c>
      <c r="L114" s="181"/>
      <c r="M114" s="169">
        <f>K114/K131</f>
        <v>0.05042863825222654</v>
      </c>
      <c r="N114" s="154"/>
      <c r="O114" s="147"/>
      <c r="P114" s="147"/>
    </row>
    <row r="115" spans="1:16" s="16" customFormat="1" ht="12.75">
      <c r="A115" s="15"/>
      <c r="C115" s="50"/>
      <c r="D115" s="220" t="s">
        <v>31</v>
      </c>
      <c r="E115" s="220"/>
      <c r="F115" s="220"/>
      <c r="G115" s="221"/>
      <c r="H115" s="167">
        <v>2936175</v>
      </c>
      <c r="I115" s="181"/>
      <c r="J115" s="169">
        <f>H115/H131</f>
        <v>0.05948775465081523</v>
      </c>
      <c r="K115" s="170">
        <v>3528119</v>
      </c>
      <c r="L115" s="181"/>
      <c r="M115" s="169">
        <f>K115/K131</f>
        <v>0.09838635094934328</v>
      </c>
      <c r="N115" s="154"/>
      <c r="O115" s="147"/>
      <c r="P115" s="147"/>
    </row>
    <row r="116" spans="1:19" s="16" customFormat="1" ht="12.75">
      <c r="A116" s="15"/>
      <c r="C116" s="50"/>
      <c r="D116" s="220" t="s">
        <v>32</v>
      </c>
      <c r="E116" s="220"/>
      <c r="F116" s="220"/>
      <c r="G116" s="221"/>
      <c r="H116" s="167">
        <v>48000</v>
      </c>
      <c r="I116" s="181"/>
      <c r="J116" s="169">
        <f>H116/H131</f>
        <v>0.0009724938817472158</v>
      </c>
      <c r="K116" s="170">
        <v>183000</v>
      </c>
      <c r="L116" s="181"/>
      <c r="M116" s="169">
        <f>K116/K131</f>
        <v>0.00510320151438481</v>
      </c>
      <c r="N116" s="154"/>
      <c r="O116" s="147"/>
      <c r="P116" s="147"/>
      <c r="S116" s="155"/>
    </row>
    <row r="117" spans="1:19" s="16" customFormat="1" ht="12.75">
      <c r="A117" s="15"/>
      <c r="C117" s="50"/>
      <c r="D117" s="220" t="s">
        <v>33</v>
      </c>
      <c r="E117" s="220"/>
      <c r="F117" s="220"/>
      <c r="G117" s="221"/>
      <c r="H117" s="167">
        <v>1283838</v>
      </c>
      <c r="I117" s="181"/>
      <c r="J117" s="169">
        <f>H117/H131</f>
        <v>0.026010929169887124</v>
      </c>
      <c r="K117" s="170">
        <v>1899918</v>
      </c>
      <c r="L117" s="181"/>
      <c r="M117" s="169">
        <f>K117/K131</f>
        <v>0.05298177275850797</v>
      </c>
      <c r="N117" s="154"/>
      <c r="O117" s="147"/>
      <c r="P117" s="147"/>
      <c r="S117" s="134"/>
    </row>
    <row r="118" spans="1:16" s="16" customFormat="1" ht="12.75">
      <c r="A118" s="15"/>
      <c r="C118" s="50"/>
      <c r="D118" s="220" t="s">
        <v>34</v>
      </c>
      <c r="E118" s="220"/>
      <c r="F118" s="220"/>
      <c r="G118" s="221"/>
      <c r="H118" s="167">
        <v>0</v>
      </c>
      <c r="I118" s="181"/>
      <c r="J118" s="171">
        <v>0</v>
      </c>
      <c r="K118" s="167">
        <v>0</v>
      </c>
      <c r="L118" s="181"/>
      <c r="M118" s="171">
        <v>0</v>
      </c>
      <c r="N118" s="140"/>
      <c r="O118" s="134"/>
      <c r="P118" s="134"/>
    </row>
    <row r="119" spans="1:16" s="16" customFormat="1" ht="12.75">
      <c r="A119" s="15"/>
      <c r="C119" s="50"/>
      <c r="D119" s="220" t="s">
        <v>35</v>
      </c>
      <c r="E119" s="220"/>
      <c r="F119" s="220"/>
      <c r="G119" s="221"/>
      <c r="H119" s="167">
        <v>306952</v>
      </c>
      <c r="I119" s="181"/>
      <c r="J119" s="169">
        <f>H119/H131</f>
        <v>0.00621893629145982</v>
      </c>
      <c r="K119" s="170">
        <v>423584</v>
      </c>
      <c r="L119" s="181"/>
      <c r="M119" s="169">
        <f>K119/K131</f>
        <v>0.011812210438629372</v>
      </c>
      <c r="N119" s="154"/>
      <c r="O119" s="147"/>
      <c r="P119" s="147"/>
    </row>
    <row r="120" spans="1:19" s="16" customFormat="1" ht="15" customHeight="1">
      <c r="A120" s="15"/>
      <c r="C120" s="50"/>
      <c r="D120" s="50"/>
      <c r="E120" s="50"/>
      <c r="F120" s="222" t="s">
        <v>36</v>
      </c>
      <c r="G120" s="223"/>
      <c r="H120" s="167">
        <v>14094304</v>
      </c>
      <c r="I120" s="181"/>
      <c r="J120" s="169">
        <f>H120/H131</f>
        <v>0.28555467515594396</v>
      </c>
      <c r="K120" s="170">
        <f>SUM(K113:K119)</f>
        <v>12531019</v>
      </c>
      <c r="L120" s="181"/>
      <c r="M120" s="169">
        <f>K120/K131</f>
        <v>0.3494443450141247</v>
      </c>
      <c r="N120" s="154"/>
      <c r="O120" s="147"/>
      <c r="P120" s="147"/>
      <c r="S120" s="155"/>
    </row>
    <row r="121" spans="1:16" s="16" customFormat="1" ht="17.25" customHeight="1">
      <c r="A121" s="15"/>
      <c r="C121" s="66"/>
      <c r="D121" s="66"/>
      <c r="E121" s="66"/>
      <c r="F121" s="104"/>
      <c r="G121" s="105"/>
      <c r="H121" s="175"/>
      <c r="I121" s="182"/>
      <c r="J121" s="183"/>
      <c r="K121" s="175"/>
      <c r="L121" s="182"/>
      <c r="M121" s="183"/>
      <c r="N121" s="154"/>
      <c r="O121" s="147"/>
      <c r="P121" s="147"/>
    </row>
    <row r="122" spans="1:17" ht="12.75">
      <c r="A122" s="15"/>
      <c r="B122" s="16"/>
      <c r="C122" s="232" t="s">
        <v>37</v>
      </c>
      <c r="D122" s="232"/>
      <c r="E122" s="232"/>
      <c r="F122" s="232"/>
      <c r="G122" s="233"/>
      <c r="H122" s="184"/>
      <c r="I122" s="185"/>
      <c r="J122" s="186"/>
      <c r="K122" s="184"/>
      <c r="L122" s="185"/>
      <c r="M122" s="186"/>
      <c r="N122" s="15"/>
      <c r="O122" s="16"/>
      <c r="P122" s="16"/>
      <c r="Q122" s="16"/>
    </row>
    <row r="123" spans="1:17" ht="12.75">
      <c r="A123" s="15"/>
      <c r="B123" s="16"/>
      <c r="C123" s="118"/>
      <c r="D123" s="220" t="s">
        <v>38</v>
      </c>
      <c r="E123" s="220"/>
      <c r="F123" s="220"/>
      <c r="G123" s="221"/>
      <c r="H123" s="167">
        <v>1669248</v>
      </c>
      <c r="I123" s="181"/>
      <c r="J123" s="169">
        <f>H123/H131</f>
        <v>0.033819447231641174</v>
      </c>
      <c r="K123" s="170">
        <v>1939328</v>
      </c>
      <c r="L123" s="181"/>
      <c r="M123" s="169">
        <f>K123/K131</f>
        <v>0.05408077369666046</v>
      </c>
      <c r="N123" s="154"/>
      <c r="O123" s="147"/>
      <c r="P123" s="147"/>
      <c r="Q123" s="16"/>
    </row>
    <row r="124" spans="1:17" ht="12.75">
      <c r="A124" s="15"/>
      <c r="B124" s="16"/>
      <c r="C124" s="50"/>
      <c r="D124" s="220" t="s">
        <v>31</v>
      </c>
      <c r="E124" s="220"/>
      <c r="F124" s="220"/>
      <c r="G124" s="221"/>
      <c r="H124" s="167">
        <v>0</v>
      </c>
      <c r="I124" s="181"/>
      <c r="J124" s="171">
        <v>0</v>
      </c>
      <c r="K124" s="167"/>
      <c r="L124" s="181"/>
      <c r="M124" s="171">
        <v>0</v>
      </c>
      <c r="N124" s="140"/>
      <c r="O124" s="134"/>
      <c r="P124" s="134"/>
      <c r="Q124" s="16"/>
    </row>
    <row r="125" spans="1:17" ht="12.75">
      <c r="A125" s="15"/>
      <c r="B125" s="16"/>
      <c r="C125" s="50"/>
      <c r="D125" s="220" t="s">
        <v>39</v>
      </c>
      <c r="E125" s="220"/>
      <c r="F125" s="220"/>
      <c r="G125" s="221"/>
      <c r="H125" s="167">
        <v>508476</v>
      </c>
      <c r="I125" s="181"/>
      <c r="J125" s="169">
        <f>H125/H131</f>
        <v>0.010301870812818694</v>
      </c>
      <c r="K125" s="170">
        <v>479631</v>
      </c>
      <c r="L125" s="181"/>
      <c r="M125" s="169">
        <f>K125/K131</f>
        <v>0.013375156533037709</v>
      </c>
      <c r="N125" s="154"/>
      <c r="O125" s="147"/>
      <c r="P125" s="147"/>
      <c r="Q125" s="16"/>
    </row>
    <row r="126" spans="1:17" ht="12.75">
      <c r="A126" s="15"/>
      <c r="B126" s="16"/>
      <c r="C126" s="50"/>
      <c r="D126" s="220" t="s">
        <v>40</v>
      </c>
      <c r="E126" s="220"/>
      <c r="F126" s="220"/>
      <c r="G126" s="221"/>
      <c r="H126" s="167">
        <v>458000</v>
      </c>
      <c r="I126" s="181"/>
      <c r="J126" s="171">
        <v>0</v>
      </c>
      <c r="K126" s="170">
        <v>1515000</v>
      </c>
      <c r="L126" s="181"/>
      <c r="M126" s="171">
        <v>0</v>
      </c>
      <c r="N126" s="140"/>
      <c r="O126" s="134"/>
      <c r="P126" s="134"/>
      <c r="Q126" s="16"/>
    </row>
    <row r="127" spans="1:17" ht="12.75">
      <c r="A127" s="15"/>
      <c r="B127" s="16"/>
      <c r="C127" s="50"/>
      <c r="D127" s="220" t="s">
        <v>41</v>
      </c>
      <c r="E127" s="220"/>
      <c r="F127" s="220"/>
      <c r="G127" s="221"/>
      <c r="H127" s="167">
        <v>32272963</v>
      </c>
      <c r="I127" s="181"/>
      <c r="J127" s="169">
        <f>H127/H131</f>
        <v>0.6538595638198806</v>
      </c>
      <c r="K127" s="170">
        <v>31585434</v>
      </c>
      <c r="L127" s="181"/>
      <c r="M127" s="169">
        <f>K127/K131</f>
        <v>0.8808023749797894</v>
      </c>
      <c r="N127" s="154"/>
      <c r="O127" s="147"/>
      <c r="P127" s="147"/>
      <c r="Q127" s="16"/>
    </row>
    <row r="128" spans="1:17" ht="12.75">
      <c r="A128" s="15"/>
      <c r="B128" s="16"/>
      <c r="C128" s="50"/>
      <c r="D128" s="220" t="s">
        <v>42</v>
      </c>
      <c r="E128" s="220"/>
      <c r="F128" s="220"/>
      <c r="G128" s="221"/>
      <c r="H128" s="167">
        <v>0</v>
      </c>
      <c r="I128" s="181"/>
      <c r="J128" s="171">
        <v>0</v>
      </c>
      <c r="K128" s="167">
        <v>0</v>
      </c>
      <c r="L128" s="181"/>
      <c r="M128" s="171">
        <v>0</v>
      </c>
      <c r="N128" s="140"/>
      <c r="O128" s="134"/>
      <c r="P128" s="134"/>
      <c r="Q128" s="16"/>
    </row>
    <row r="129" spans="1:17" ht="12.75">
      <c r="A129" s="15"/>
      <c r="B129" s="16"/>
      <c r="C129" s="50"/>
      <c r="D129" s="220" t="s">
        <v>43</v>
      </c>
      <c r="E129" s="220"/>
      <c r="F129" s="220"/>
      <c r="G129" s="221"/>
      <c r="H129" s="167">
        <v>354646</v>
      </c>
      <c r="I129" s="181"/>
      <c r="J129" s="169">
        <f>H129/H131</f>
        <v>0.007185230524710897</v>
      </c>
      <c r="K129" s="170">
        <v>340449</v>
      </c>
      <c r="L129" s="181"/>
      <c r="M129" s="169">
        <f>K129/K131</f>
        <v>0.009493878974703792</v>
      </c>
      <c r="N129" s="154"/>
      <c r="O129" s="147"/>
      <c r="P129" s="147"/>
      <c r="Q129" s="16"/>
    </row>
    <row r="130" spans="1:17" ht="17.25" customHeight="1">
      <c r="A130" s="15"/>
      <c r="B130" s="16"/>
      <c r="C130" s="50"/>
      <c r="D130" s="50"/>
      <c r="E130" s="50"/>
      <c r="F130" s="222" t="s">
        <v>44</v>
      </c>
      <c r="G130" s="223"/>
      <c r="H130" s="167">
        <v>35263333</v>
      </c>
      <c r="I130" s="181"/>
      <c r="J130" s="169">
        <f>H130/H131</f>
        <v>0.7144453248440561</v>
      </c>
      <c r="K130" s="170">
        <f>SUM(K125:K129)</f>
        <v>33920514</v>
      </c>
      <c r="L130" s="181"/>
      <c r="M130" s="169">
        <f>K130/K131</f>
        <v>0.9459192263033396</v>
      </c>
      <c r="N130" s="154"/>
      <c r="O130" s="147"/>
      <c r="P130" s="147"/>
      <c r="Q130" s="16"/>
    </row>
    <row r="131" spans="1:17" ht="17.25" customHeight="1">
      <c r="A131" s="15"/>
      <c r="B131" s="16"/>
      <c r="C131" s="50"/>
      <c r="D131" s="50"/>
      <c r="E131" s="50"/>
      <c r="F131" s="222" t="s">
        <v>45</v>
      </c>
      <c r="G131" s="223"/>
      <c r="H131" s="167">
        <v>49357637</v>
      </c>
      <c r="I131" s="181"/>
      <c r="J131" s="169">
        <f>H131/H131</f>
        <v>1</v>
      </c>
      <c r="K131" s="170">
        <f>SUM(K123+K130)</f>
        <v>35859842</v>
      </c>
      <c r="L131" s="181"/>
      <c r="M131" s="169">
        <f>K131/K131</f>
        <v>1</v>
      </c>
      <c r="N131" s="154"/>
      <c r="O131" s="147"/>
      <c r="P131" s="147"/>
      <c r="Q131" s="16"/>
    </row>
    <row r="132" spans="1:17" ht="12.75">
      <c r="A132" s="15"/>
      <c r="B132" s="16"/>
      <c r="C132" s="42"/>
      <c r="D132" s="42"/>
      <c r="E132" s="42"/>
      <c r="F132" s="16"/>
      <c r="G132" s="23"/>
      <c r="H132" s="98"/>
      <c r="I132" s="40"/>
      <c r="J132" s="16"/>
      <c r="K132" s="98"/>
      <c r="L132" s="16"/>
      <c r="M132" s="99"/>
      <c r="N132" s="15"/>
      <c r="O132" s="16"/>
      <c r="P132" s="16"/>
      <c r="Q132" s="16"/>
    </row>
    <row r="133" spans="1:14" s="16" customFormat="1" ht="12.75">
      <c r="A133" s="15"/>
      <c r="C133" s="17"/>
      <c r="D133" s="6"/>
      <c r="E133" s="6"/>
      <c r="F133" s="151"/>
      <c r="G133" s="214"/>
      <c r="H133" s="98"/>
      <c r="I133" s="40"/>
      <c r="K133" s="98"/>
      <c r="L133" s="40"/>
      <c r="N133" s="15"/>
    </row>
    <row r="134" spans="1:14" s="16" customFormat="1" ht="12.75">
      <c r="A134" s="15"/>
      <c r="B134" s="228" t="s">
        <v>47</v>
      </c>
      <c r="C134" s="228"/>
      <c r="D134" s="228"/>
      <c r="E134" s="228"/>
      <c r="F134" s="228"/>
      <c r="G134" s="229"/>
      <c r="H134" s="98"/>
      <c r="I134" s="40"/>
      <c r="K134" s="98"/>
      <c r="L134" s="40"/>
      <c r="N134" s="15"/>
    </row>
    <row r="135" spans="1:16" s="16" customFormat="1" ht="15" customHeight="1">
      <c r="A135" s="15"/>
      <c r="B135" s="84"/>
      <c r="C135" s="224" t="s">
        <v>48</v>
      </c>
      <c r="D135" s="224"/>
      <c r="E135" s="224"/>
      <c r="F135" s="224"/>
      <c r="G135" s="225"/>
      <c r="H135" s="193">
        <v>162692393</v>
      </c>
      <c r="I135" s="194"/>
      <c r="J135" s="165">
        <f>H135/H146</f>
        <v>0.8850557774684478</v>
      </c>
      <c r="K135" s="166">
        <v>164089064</v>
      </c>
      <c r="L135" s="187"/>
      <c r="M135" s="174">
        <f>K135/K146</f>
        <v>0.9237926816792739</v>
      </c>
      <c r="N135" s="154"/>
      <c r="O135" s="147"/>
      <c r="P135" s="147"/>
    </row>
    <row r="136" spans="1:16" s="16" customFormat="1" ht="12.75">
      <c r="A136" s="15"/>
      <c r="B136" s="42"/>
      <c r="C136" s="220" t="s">
        <v>49</v>
      </c>
      <c r="D136" s="220"/>
      <c r="E136" s="220"/>
      <c r="F136" s="220"/>
      <c r="G136" s="221"/>
      <c r="H136" s="188"/>
      <c r="I136" s="178"/>
      <c r="J136" s="169"/>
      <c r="K136" s="170"/>
      <c r="L136" s="178"/>
      <c r="M136" s="169"/>
      <c r="N136" s="154"/>
      <c r="O136" s="147"/>
      <c r="P136" s="147"/>
    </row>
    <row r="137" spans="1:16" s="16" customFormat="1" ht="12.75">
      <c r="A137" s="15"/>
      <c r="B137" s="42"/>
      <c r="C137" s="50"/>
      <c r="D137" s="220" t="s">
        <v>50</v>
      </c>
      <c r="E137" s="220"/>
      <c r="F137" s="220"/>
      <c r="G137" s="221"/>
      <c r="H137" s="188">
        <v>0</v>
      </c>
      <c r="I137" s="178"/>
      <c r="J137" s="171">
        <v>0</v>
      </c>
      <c r="K137" s="170">
        <v>0</v>
      </c>
      <c r="L137" s="178"/>
      <c r="M137" s="171">
        <v>0</v>
      </c>
      <c r="N137" s="140"/>
      <c r="O137" s="134"/>
      <c r="P137" s="134"/>
    </row>
    <row r="138" spans="1:16" s="16" customFormat="1" ht="12.75">
      <c r="A138" s="15"/>
      <c r="B138" s="42"/>
      <c r="C138" s="117"/>
      <c r="D138" s="220" t="s">
        <v>51</v>
      </c>
      <c r="E138" s="220"/>
      <c r="F138" s="220"/>
      <c r="G138" s="221"/>
      <c r="H138" s="188"/>
      <c r="I138" s="168"/>
      <c r="J138" s="195"/>
      <c r="K138" s="170"/>
      <c r="L138" s="178"/>
      <c r="M138" s="169"/>
      <c r="N138" s="154"/>
      <c r="O138" s="147"/>
      <c r="P138" s="147"/>
    </row>
    <row r="139" spans="1:16" s="16" customFormat="1" ht="12.75">
      <c r="A139" s="15"/>
      <c r="B139" s="42"/>
      <c r="C139" s="117"/>
      <c r="D139" s="103"/>
      <c r="E139" s="118" t="s">
        <v>52</v>
      </c>
      <c r="F139" s="118"/>
      <c r="G139" s="119"/>
      <c r="H139" s="188">
        <v>157319</v>
      </c>
      <c r="I139" s="168"/>
      <c r="J139" s="195">
        <f>H139/H146</f>
        <v>0.0008558242170275209</v>
      </c>
      <c r="K139" s="170">
        <v>150740</v>
      </c>
      <c r="L139" s="178"/>
      <c r="M139" s="169">
        <f>K139/K146</f>
        <v>0.0008486397901345438</v>
      </c>
      <c r="N139" s="154"/>
      <c r="O139" s="147"/>
      <c r="P139" s="147"/>
    </row>
    <row r="140" spans="1:16" s="16" customFormat="1" ht="12.75">
      <c r="A140" s="15"/>
      <c r="B140" s="42"/>
      <c r="C140" s="117"/>
      <c r="D140" s="103"/>
      <c r="E140" s="118" t="s">
        <v>53</v>
      </c>
      <c r="F140" s="118"/>
      <c r="G140" s="119"/>
      <c r="H140" s="188"/>
      <c r="I140" s="168"/>
      <c r="J140" s="196">
        <v>0</v>
      </c>
      <c r="K140" s="167">
        <v>0</v>
      </c>
      <c r="L140" s="178"/>
      <c r="M140" s="171">
        <v>0</v>
      </c>
      <c r="N140" s="140"/>
      <c r="O140" s="134"/>
      <c r="P140" s="134"/>
    </row>
    <row r="141" spans="1:16" s="16" customFormat="1" ht="12.75">
      <c r="A141" s="15"/>
      <c r="B141" s="42"/>
      <c r="C141" s="117"/>
      <c r="D141" s="117"/>
      <c r="E141" s="220" t="s">
        <v>54</v>
      </c>
      <c r="F141" s="220"/>
      <c r="G141" s="221"/>
      <c r="H141" s="188">
        <v>53559</v>
      </c>
      <c r="I141" s="168"/>
      <c r="J141" s="197">
        <f>H141/H146</f>
        <v>0.0002913639753607447</v>
      </c>
      <c r="K141" s="170">
        <v>54541</v>
      </c>
      <c r="L141" s="178"/>
      <c r="M141" s="189">
        <f>K141/K146</f>
        <v>0.00030705627433811965</v>
      </c>
      <c r="N141" s="156"/>
      <c r="O141" s="149"/>
      <c r="P141" s="149"/>
    </row>
    <row r="142" spans="1:16" s="16" customFormat="1" ht="12.75">
      <c r="A142" s="15"/>
      <c r="B142" s="42"/>
      <c r="C142" s="117"/>
      <c r="D142" s="117"/>
      <c r="E142" s="220" t="s">
        <v>55</v>
      </c>
      <c r="F142" s="220"/>
      <c r="G142" s="221"/>
      <c r="H142" s="188">
        <v>8573476</v>
      </c>
      <c r="I142" s="168"/>
      <c r="J142" s="195">
        <f>H142/H146</f>
        <v>0.04664019212494512</v>
      </c>
      <c r="K142" s="170">
        <v>1161560</v>
      </c>
      <c r="L142" s="178"/>
      <c r="M142" s="169">
        <f>K142/K146</f>
        <v>0.006539379293012344</v>
      </c>
      <c r="N142" s="154"/>
      <c r="O142" s="147"/>
      <c r="P142" s="147"/>
    </row>
    <row r="143" spans="1:20" ht="12.75">
      <c r="A143" s="15"/>
      <c r="B143" s="42"/>
      <c r="C143" s="117"/>
      <c r="D143" s="117"/>
      <c r="E143" s="220" t="s">
        <v>56</v>
      </c>
      <c r="F143" s="220"/>
      <c r="G143" s="221"/>
      <c r="H143" s="188">
        <v>0</v>
      </c>
      <c r="I143" s="168"/>
      <c r="J143" s="198">
        <v>0</v>
      </c>
      <c r="K143" s="188">
        <v>0</v>
      </c>
      <c r="L143" s="168"/>
      <c r="M143" s="190">
        <v>0</v>
      </c>
      <c r="N143" s="154"/>
      <c r="O143" s="147"/>
      <c r="P143" s="147"/>
      <c r="Q143" s="16"/>
      <c r="R143" s="155"/>
      <c r="S143" s="155"/>
      <c r="T143" s="16"/>
    </row>
    <row r="144" spans="1:20" ht="12.75">
      <c r="A144" s="15"/>
      <c r="B144" s="42"/>
      <c r="C144" s="117"/>
      <c r="D144" s="117"/>
      <c r="E144" s="220" t="s">
        <v>57</v>
      </c>
      <c r="F144" s="220"/>
      <c r="G144" s="221"/>
      <c r="H144" s="188">
        <v>0</v>
      </c>
      <c r="I144" s="168"/>
      <c r="J144" s="196">
        <v>0</v>
      </c>
      <c r="K144" s="188">
        <v>0</v>
      </c>
      <c r="L144" s="178"/>
      <c r="M144" s="171">
        <v>0</v>
      </c>
      <c r="N144" s="140"/>
      <c r="O144" s="134"/>
      <c r="P144" s="134"/>
      <c r="Q144" s="16"/>
      <c r="R144" s="16"/>
      <c r="S144" s="16"/>
      <c r="T144" s="16"/>
    </row>
    <row r="145" spans="1:20" ht="12.75">
      <c r="A145" s="15"/>
      <c r="B145" s="42"/>
      <c r="C145" s="220" t="s">
        <v>58</v>
      </c>
      <c r="D145" s="220"/>
      <c r="E145" s="220"/>
      <c r="F145" s="220"/>
      <c r="G145" s="221"/>
      <c r="H145" s="188">
        <v>12344880</v>
      </c>
      <c r="I145" s="178"/>
      <c r="J145" s="169">
        <f>H145/H146</f>
        <v>0.0671568422142189</v>
      </c>
      <c r="K145" s="170">
        <v>12169516</v>
      </c>
      <c r="L145" s="178"/>
      <c r="M145" s="169">
        <f>K145/K146</f>
        <v>0.06851224296324117</v>
      </c>
      <c r="N145" s="154"/>
      <c r="O145" s="147"/>
      <c r="P145" s="147"/>
      <c r="Q145" s="16"/>
      <c r="R145" s="16"/>
      <c r="S145" s="16"/>
      <c r="T145" s="155"/>
    </row>
    <row r="146" spans="1:20" ht="17.25" customHeight="1">
      <c r="A146" s="15"/>
      <c r="B146" s="42"/>
      <c r="C146" s="117"/>
      <c r="D146" s="117"/>
      <c r="E146" s="122"/>
      <c r="F146" s="222" t="s">
        <v>59</v>
      </c>
      <c r="G146" s="223"/>
      <c r="H146" s="191">
        <v>183821627</v>
      </c>
      <c r="I146" s="178"/>
      <c r="J146" s="169">
        <f>H146/H146</f>
        <v>1</v>
      </c>
      <c r="K146" s="192">
        <v>177625421</v>
      </c>
      <c r="L146" s="178"/>
      <c r="M146" s="169">
        <f>K146/K146</f>
        <v>1</v>
      </c>
      <c r="N146" s="154"/>
      <c r="O146" s="147"/>
      <c r="P146" s="147"/>
      <c r="Q146" s="16"/>
      <c r="R146" s="16"/>
      <c r="S146" s="155"/>
      <c r="T146" s="141"/>
    </row>
    <row r="147" spans="1:18" ht="12.75">
      <c r="A147" s="28"/>
      <c r="B147" s="29"/>
      <c r="C147" s="29"/>
      <c r="D147" s="29"/>
      <c r="E147" s="29"/>
      <c r="F147" s="29"/>
      <c r="G147" s="37"/>
      <c r="H147" s="28"/>
      <c r="I147" s="82"/>
      <c r="J147" s="145"/>
      <c r="K147" s="29"/>
      <c r="L147" s="82"/>
      <c r="M147" s="29"/>
      <c r="N147" s="15"/>
      <c r="O147" s="16"/>
      <c r="P147" s="16"/>
      <c r="Q147" s="16"/>
      <c r="R147" s="16"/>
    </row>
    <row r="148" spans="14:18" ht="3.75" customHeight="1">
      <c r="N148" s="16"/>
      <c r="O148" s="16"/>
      <c r="P148" s="16"/>
      <c r="Q148" s="16"/>
      <c r="R148" s="16"/>
    </row>
    <row r="149" spans="2:18" s="3" customFormat="1" ht="11.25">
      <c r="B149" s="146" t="s">
        <v>66</v>
      </c>
      <c r="N149" s="157"/>
      <c r="O149" s="157"/>
      <c r="P149" s="157"/>
      <c r="Q149" s="157"/>
      <c r="R149" s="157"/>
    </row>
    <row r="150" ht="12.75">
      <c r="O150" s="16"/>
    </row>
    <row r="151" spans="8:15" ht="12.75">
      <c r="H151" s="133"/>
      <c r="K151" s="133"/>
      <c r="O151" s="16"/>
    </row>
    <row r="152" ht="12.75">
      <c r="O152" s="16"/>
    </row>
    <row r="153" ht="12.75">
      <c r="O153" s="16"/>
    </row>
    <row r="154" ht="12.75">
      <c r="O154" s="16"/>
    </row>
    <row r="155" ht="12.75">
      <c r="O155" s="16"/>
    </row>
    <row r="156" ht="12.75">
      <c r="O156" s="16"/>
    </row>
    <row r="157" ht="12.75">
      <c r="O157" s="16"/>
    </row>
    <row r="158" ht="12.75">
      <c r="O158" s="16"/>
    </row>
    <row r="159" ht="12.75">
      <c r="O159" s="16"/>
    </row>
    <row r="160" ht="12.75">
      <c r="O160" s="16"/>
    </row>
  </sheetData>
  <sheetProtection/>
  <mergeCells count="104">
    <mergeCell ref="C145:G145"/>
    <mergeCell ref="F146:G146"/>
    <mergeCell ref="E141:G141"/>
    <mergeCell ref="E142:G142"/>
    <mergeCell ref="E143:G143"/>
    <mergeCell ref="E144:G144"/>
    <mergeCell ref="F131:G131"/>
    <mergeCell ref="B134:G134"/>
    <mergeCell ref="C135:G135"/>
    <mergeCell ref="C136:G136"/>
    <mergeCell ref="D137:G137"/>
    <mergeCell ref="D138:G138"/>
    <mergeCell ref="D125:G125"/>
    <mergeCell ref="D126:G126"/>
    <mergeCell ref="D127:G127"/>
    <mergeCell ref="D128:G128"/>
    <mergeCell ref="D129:G129"/>
    <mergeCell ref="F130:G130"/>
    <mergeCell ref="D118:G118"/>
    <mergeCell ref="D119:G119"/>
    <mergeCell ref="F120:G120"/>
    <mergeCell ref="C122:G122"/>
    <mergeCell ref="D123:G123"/>
    <mergeCell ref="D124:G124"/>
    <mergeCell ref="D112:G112"/>
    <mergeCell ref="D113:G113"/>
    <mergeCell ref="D114:G114"/>
    <mergeCell ref="D115:G115"/>
    <mergeCell ref="D116:G116"/>
    <mergeCell ref="D117:G117"/>
    <mergeCell ref="C104:G104"/>
    <mergeCell ref="C105:G105"/>
    <mergeCell ref="E106:G106"/>
    <mergeCell ref="E107:G107"/>
    <mergeCell ref="B110:G110"/>
    <mergeCell ref="C111:G111"/>
    <mergeCell ref="C98:G98"/>
    <mergeCell ref="C99:G99"/>
    <mergeCell ref="C100:G100"/>
    <mergeCell ref="C101:G101"/>
    <mergeCell ref="C102:G102"/>
    <mergeCell ref="C103:G103"/>
    <mergeCell ref="C90:G90"/>
    <mergeCell ref="C91:G91"/>
    <mergeCell ref="C92:G92"/>
    <mergeCell ref="C93:G93"/>
    <mergeCell ref="E94:G94"/>
    <mergeCell ref="C97:G97"/>
    <mergeCell ref="E69:G69"/>
    <mergeCell ref="E70:G70"/>
    <mergeCell ref="C71:G71"/>
    <mergeCell ref="F72:G72"/>
    <mergeCell ref="C88:G88"/>
    <mergeCell ref="C89:G89"/>
    <mergeCell ref="F57:G57"/>
    <mergeCell ref="B60:G60"/>
    <mergeCell ref="E67:G67"/>
    <mergeCell ref="E68:G68"/>
    <mergeCell ref="C61:G61"/>
    <mergeCell ref="C62:G62"/>
    <mergeCell ref="D63:G63"/>
    <mergeCell ref="D64:G64"/>
    <mergeCell ref="D51:G51"/>
    <mergeCell ref="D52:G52"/>
    <mergeCell ref="D53:G53"/>
    <mergeCell ref="D54:G54"/>
    <mergeCell ref="D55:G55"/>
    <mergeCell ref="F56:G56"/>
    <mergeCell ref="D44:G44"/>
    <mergeCell ref="F45:G45"/>
    <mergeCell ref="C47:G47"/>
    <mergeCell ref="D48:G48"/>
    <mergeCell ref="D49:G49"/>
    <mergeCell ref="D50:G50"/>
    <mergeCell ref="D38:G38"/>
    <mergeCell ref="D39:G39"/>
    <mergeCell ref="D40:G40"/>
    <mergeCell ref="D41:G41"/>
    <mergeCell ref="D42:G42"/>
    <mergeCell ref="D43:G43"/>
    <mergeCell ref="C30:G30"/>
    <mergeCell ref="E31:G31"/>
    <mergeCell ref="E32:G32"/>
    <mergeCell ref="C36:G36"/>
    <mergeCell ref="B35:G35"/>
    <mergeCell ref="D37:G37"/>
    <mergeCell ref="C24:G24"/>
    <mergeCell ref="C25:G25"/>
    <mergeCell ref="C26:G26"/>
    <mergeCell ref="C27:G27"/>
    <mergeCell ref="C28:G28"/>
    <mergeCell ref="C29:G29"/>
    <mergeCell ref="C16:G16"/>
    <mergeCell ref="C17:G17"/>
    <mergeCell ref="C18:G18"/>
    <mergeCell ref="E19:G19"/>
    <mergeCell ref="C22:G22"/>
    <mergeCell ref="C23:G23"/>
    <mergeCell ref="C13:G13"/>
    <mergeCell ref="B2:P2"/>
    <mergeCell ref="B3:P3"/>
    <mergeCell ref="B4:P4"/>
    <mergeCell ref="C14:G14"/>
    <mergeCell ref="C15:G15"/>
  </mergeCells>
  <printOptions horizontalCentered="1"/>
  <pageMargins left="0.25" right="0.25" top="1" bottom="1" header="0.5" footer="0.5"/>
  <pageSetup horizontalDpi="300" verticalDpi="300" orientation="landscape" r:id="rId1"/>
  <rowBreaks count="1" manualBreakCount="1">
    <brk id="7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Z19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2.28125" style="0" customWidth="1"/>
    <col min="7" max="7" width="36.8515625" style="0" customWidth="1"/>
    <col min="8" max="8" width="13.8515625" style="0" customWidth="1"/>
    <col min="9" max="9" width="0.71875" style="0" customWidth="1"/>
    <col min="10" max="10" width="8.57421875" style="0" customWidth="1"/>
    <col min="11" max="11" width="13.8515625" style="0" customWidth="1"/>
    <col min="12" max="12" width="0.71875" style="0" customWidth="1"/>
    <col min="13" max="13" width="8.57421875" style="0" customWidth="1"/>
    <col min="14" max="14" width="13.8515625" style="0" customWidth="1"/>
    <col min="15" max="15" width="0.71875" style="0" customWidth="1"/>
    <col min="16" max="16" width="8.57421875" style="0" customWidth="1"/>
    <col min="17" max="17" width="2.7109375" style="0" customWidth="1"/>
    <col min="18" max="18" width="7.140625" style="0" customWidth="1"/>
    <col min="19" max="19" width="12.7109375" style="0" customWidth="1"/>
    <col min="20" max="20" width="12.28125" style="0" customWidth="1"/>
    <col min="21" max="21" width="1.1484375" style="0" customWidth="1"/>
    <col min="22" max="22" width="2.7109375" style="0" customWidth="1"/>
    <col min="23" max="23" width="47.140625" style="0" customWidth="1"/>
    <col min="24" max="24" width="13.7109375" style="0" customWidth="1"/>
    <col min="25" max="25" width="1.1484375" style="0" customWidth="1"/>
    <col min="26" max="26" width="10.7109375" style="0" customWidth="1"/>
    <col min="27" max="27" width="2.7109375" style="0" customWidth="1"/>
  </cols>
  <sheetData>
    <row r="2" spans="2:16" ht="12.75">
      <c r="B2" s="219" t="s">
        <v>0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spans="2:16" ht="12.75">
      <c r="B3" s="219" t="s">
        <v>1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</row>
    <row r="4" spans="2:26" ht="12.75">
      <c r="B4" s="219" t="s">
        <v>67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1"/>
      <c r="R4" s="2"/>
      <c r="W4" s="3"/>
      <c r="X4" s="4"/>
      <c r="Z4" s="4"/>
    </row>
    <row r="5" spans="3:16" ht="3.75" customHeight="1">
      <c r="C5" s="5"/>
      <c r="D5" s="2"/>
      <c r="E5" s="2"/>
      <c r="F5" s="2"/>
      <c r="G5" s="2"/>
      <c r="H5" s="2"/>
      <c r="I5" s="2"/>
      <c r="J5" s="2"/>
      <c r="K5" s="6"/>
      <c r="L5" s="2"/>
      <c r="M5" s="2"/>
      <c r="N5" s="2"/>
      <c r="O5" s="2"/>
      <c r="P5" s="2"/>
    </row>
    <row r="6" spans="1:17" ht="12.75">
      <c r="A6" s="7"/>
      <c r="B6" s="8"/>
      <c r="C6" s="9"/>
      <c r="D6" s="10"/>
      <c r="E6" s="10"/>
      <c r="F6" s="10"/>
      <c r="G6" s="11"/>
      <c r="H6" s="13"/>
      <c r="I6" s="13"/>
      <c r="J6" s="10"/>
      <c r="K6" s="13"/>
      <c r="L6" s="13"/>
      <c r="M6" s="13"/>
      <c r="N6" s="13"/>
      <c r="O6" s="13"/>
      <c r="P6" s="10"/>
      <c r="Q6" s="14"/>
    </row>
    <row r="7" spans="1:17" ht="12.75">
      <c r="A7" s="15"/>
      <c r="B7" s="16"/>
      <c r="C7" s="17"/>
      <c r="D7" s="6"/>
      <c r="E7" s="6"/>
      <c r="F7" s="6"/>
      <c r="G7" s="18"/>
      <c r="H7" s="21" t="s">
        <v>2</v>
      </c>
      <c r="I7" s="20"/>
      <c r="J7" s="22"/>
      <c r="K7" s="19" t="s">
        <v>61</v>
      </c>
      <c r="L7" s="85"/>
      <c r="M7" s="21"/>
      <c r="N7" s="86" t="s">
        <v>62</v>
      </c>
      <c r="O7" s="21"/>
      <c r="P7" s="87"/>
      <c r="Q7" s="23"/>
    </row>
    <row r="8" spans="1:17" ht="12.75">
      <c r="A8" s="15"/>
      <c r="B8" s="16"/>
      <c r="C8" s="17"/>
      <c r="D8" s="24"/>
      <c r="E8" s="24"/>
      <c r="F8" s="24"/>
      <c r="G8" s="25"/>
      <c r="H8" s="24" t="s">
        <v>3</v>
      </c>
      <c r="I8" s="27"/>
      <c r="J8" s="24" t="s">
        <v>4</v>
      </c>
      <c r="K8" s="26" t="s">
        <v>3</v>
      </c>
      <c r="L8" s="27"/>
      <c r="M8" s="24" t="s">
        <v>4</v>
      </c>
      <c r="N8" s="88" t="s">
        <v>3</v>
      </c>
      <c r="O8" s="24"/>
      <c r="P8" s="89" t="s">
        <v>4</v>
      </c>
      <c r="Q8" s="23"/>
    </row>
    <row r="9" spans="1:17" ht="12.75">
      <c r="A9" s="28"/>
      <c r="B9" s="29"/>
      <c r="C9" s="30"/>
      <c r="D9" s="31"/>
      <c r="E9" s="31"/>
      <c r="F9" s="32"/>
      <c r="G9" s="33"/>
      <c r="H9" s="32"/>
      <c r="I9" s="36"/>
      <c r="J9" s="32"/>
      <c r="K9" s="34"/>
      <c r="L9" s="35"/>
      <c r="M9" s="32"/>
      <c r="N9" s="90"/>
      <c r="O9" s="32"/>
      <c r="P9" s="91"/>
      <c r="Q9" s="37"/>
    </row>
    <row r="10" spans="1:17" ht="12.75">
      <c r="A10" s="7"/>
      <c r="B10" s="8"/>
      <c r="C10" s="8"/>
      <c r="D10" s="8"/>
      <c r="E10" s="8"/>
      <c r="F10" s="8"/>
      <c r="G10" s="8"/>
      <c r="H10" s="7"/>
      <c r="I10" s="38"/>
      <c r="J10" s="8"/>
      <c r="K10" s="96"/>
      <c r="L10" s="38"/>
      <c r="M10" s="8"/>
      <c r="N10" s="96"/>
      <c r="O10" s="38"/>
      <c r="P10" s="8"/>
      <c r="Q10" s="14"/>
    </row>
    <row r="11" spans="1:17" ht="12.75">
      <c r="A11" s="15"/>
      <c r="B11" s="39" t="s">
        <v>5</v>
      </c>
      <c r="C11" s="16"/>
      <c r="D11" s="16"/>
      <c r="E11" s="16"/>
      <c r="F11" s="16"/>
      <c r="G11" s="16"/>
      <c r="H11" s="15"/>
      <c r="I11" s="40"/>
      <c r="J11" s="16"/>
      <c r="K11" s="98"/>
      <c r="L11" s="40"/>
      <c r="M11" s="16"/>
      <c r="N11" s="98"/>
      <c r="O11" s="40"/>
      <c r="P11" s="16"/>
      <c r="Q11" s="23"/>
    </row>
    <row r="12" spans="1:17" ht="17.25" customHeight="1">
      <c r="A12" s="15"/>
      <c r="B12" s="41" t="s">
        <v>6</v>
      </c>
      <c r="C12" s="42"/>
      <c r="D12" s="42"/>
      <c r="E12" s="42"/>
      <c r="F12" s="42"/>
      <c r="G12" s="42"/>
      <c r="H12" s="15"/>
      <c r="I12" s="40"/>
      <c r="J12" s="16"/>
      <c r="K12" s="123"/>
      <c r="L12" s="40"/>
      <c r="M12" s="16"/>
      <c r="N12" s="98"/>
      <c r="O12" s="40"/>
      <c r="P12" s="16"/>
      <c r="Q12" s="23"/>
    </row>
    <row r="13" spans="1:17" ht="12.75">
      <c r="A13" s="15"/>
      <c r="B13" s="43"/>
      <c r="C13" s="217" t="s">
        <v>7</v>
      </c>
      <c r="D13" s="217"/>
      <c r="E13" s="217"/>
      <c r="F13" s="217"/>
      <c r="G13" s="218"/>
      <c r="H13" s="46">
        <v>6085663</v>
      </c>
      <c r="I13" s="48"/>
      <c r="J13" s="49">
        <f>H13/H32</f>
        <v>0.03182378145190996</v>
      </c>
      <c r="K13" s="124">
        <v>9672451</v>
      </c>
      <c r="L13" s="48"/>
      <c r="M13" s="47">
        <f>K13/K32</f>
        <v>0.0463422922625137</v>
      </c>
      <c r="N13" s="125">
        <v>11547805</v>
      </c>
      <c r="O13" s="126"/>
      <c r="P13" s="49">
        <f>N13/N32</f>
        <v>0.047963644339235355</v>
      </c>
      <c r="Q13" s="23"/>
    </row>
    <row r="14" spans="1:17" ht="12.75">
      <c r="A14" s="15"/>
      <c r="B14" s="50"/>
      <c r="C14" s="220" t="s">
        <v>8</v>
      </c>
      <c r="D14" s="220"/>
      <c r="E14" s="220"/>
      <c r="F14" s="220"/>
      <c r="G14" s="221"/>
      <c r="H14" s="51">
        <v>10470120</v>
      </c>
      <c r="I14" s="53"/>
      <c r="J14" s="54">
        <f>H14/H32</f>
        <v>0.05475143967966539</v>
      </c>
      <c r="K14" s="55">
        <v>12593966</v>
      </c>
      <c r="L14" s="56"/>
      <c r="M14" s="54">
        <f>K14/K32</f>
        <v>0.06033974771401381</v>
      </c>
      <c r="N14" s="127">
        <v>10747027</v>
      </c>
      <c r="O14" s="56"/>
      <c r="P14" s="54">
        <f>N14/N32</f>
        <v>0.04463762426990753</v>
      </c>
      <c r="Q14" s="23"/>
    </row>
    <row r="15" spans="1:17" ht="12.75">
      <c r="A15" s="15"/>
      <c r="B15" s="50"/>
      <c r="C15" s="220" t="s">
        <v>9</v>
      </c>
      <c r="D15" s="220"/>
      <c r="E15" s="220"/>
      <c r="F15" s="220"/>
      <c r="G15" s="221"/>
      <c r="H15" s="51">
        <v>4964394</v>
      </c>
      <c r="I15" s="53"/>
      <c r="J15" s="54">
        <f>H15/H32</f>
        <v>0.02596032506189927</v>
      </c>
      <c r="K15" s="55">
        <v>2377470</v>
      </c>
      <c r="L15" s="56"/>
      <c r="M15" s="54">
        <f>K15/K32</f>
        <v>0.011390847013374216</v>
      </c>
      <c r="N15" s="127">
        <v>3628636</v>
      </c>
      <c r="O15" s="56"/>
      <c r="P15" s="54">
        <f>N15/N32</f>
        <v>0.015071488178103599</v>
      </c>
      <c r="Q15" s="23"/>
    </row>
    <row r="16" spans="1:17" ht="12.75">
      <c r="A16" s="15"/>
      <c r="B16" s="50"/>
      <c r="C16" s="220" t="s">
        <v>10</v>
      </c>
      <c r="D16" s="220"/>
      <c r="E16" s="220"/>
      <c r="F16" s="220"/>
      <c r="G16" s="221"/>
      <c r="H16" s="55">
        <v>0</v>
      </c>
      <c r="I16" s="56"/>
      <c r="J16" s="58">
        <v>0</v>
      </c>
      <c r="K16" s="55">
        <v>0</v>
      </c>
      <c r="L16" s="56"/>
      <c r="M16" s="58">
        <v>0</v>
      </c>
      <c r="N16" s="127">
        <v>0</v>
      </c>
      <c r="O16" s="56"/>
      <c r="P16" s="58">
        <v>0</v>
      </c>
      <c r="Q16" s="23"/>
    </row>
    <row r="17" spans="1:17" ht="12.75">
      <c r="A17" s="15"/>
      <c r="B17" s="50"/>
      <c r="C17" s="220" t="s">
        <v>11</v>
      </c>
      <c r="D17" s="220"/>
      <c r="E17" s="220"/>
      <c r="F17" s="220"/>
      <c r="G17" s="221"/>
      <c r="H17" s="55">
        <v>0</v>
      </c>
      <c r="I17" s="56"/>
      <c r="J17" s="58">
        <v>0</v>
      </c>
      <c r="K17" s="55">
        <v>0</v>
      </c>
      <c r="L17" s="56"/>
      <c r="M17" s="58">
        <v>0</v>
      </c>
      <c r="N17" s="127">
        <v>0</v>
      </c>
      <c r="O17" s="56"/>
      <c r="P17" s="58">
        <v>0</v>
      </c>
      <c r="Q17" s="23"/>
    </row>
    <row r="18" spans="1:17" ht="12.75">
      <c r="A18" s="15"/>
      <c r="B18" s="50"/>
      <c r="C18" s="220" t="s">
        <v>12</v>
      </c>
      <c r="D18" s="220"/>
      <c r="E18" s="220"/>
      <c r="F18" s="220"/>
      <c r="G18" s="221"/>
      <c r="H18" s="51">
        <v>3751590</v>
      </c>
      <c r="I18" s="53"/>
      <c r="J18" s="54">
        <f>H18/H32</f>
        <v>0.01961820433651533</v>
      </c>
      <c r="K18" s="55">
        <v>3845882</v>
      </c>
      <c r="L18" s="56"/>
      <c r="M18" s="54">
        <f>K18/K32</f>
        <v>0.018426248698612247</v>
      </c>
      <c r="N18" s="127">
        <v>2315123</v>
      </c>
      <c r="O18" s="56"/>
      <c r="P18" s="54">
        <f>N18/N32</f>
        <v>0.009615830555987357</v>
      </c>
      <c r="Q18" s="23"/>
    </row>
    <row r="19" spans="1:17" s="65" customFormat="1" ht="12.75">
      <c r="A19" s="59"/>
      <c r="B19" s="60"/>
      <c r="C19" s="60"/>
      <c r="D19" s="60"/>
      <c r="E19" s="222" t="s">
        <v>13</v>
      </c>
      <c r="F19" s="222"/>
      <c r="G19" s="223"/>
      <c r="H19" s="61">
        <v>25271767</v>
      </c>
      <c r="I19" s="62"/>
      <c r="J19" s="63">
        <f>H19/H32</f>
        <v>0.13215375052998996</v>
      </c>
      <c r="K19" s="128">
        <v>28489769</v>
      </c>
      <c r="L19" s="56"/>
      <c r="M19" s="54">
        <f>K19/K32</f>
        <v>0.136499135688514</v>
      </c>
      <c r="N19" s="127">
        <v>28238591</v>
      </c>
      <c r="O19" s="56"/>
      <c r="P19" s="54">
        <f>N19/N32</f>
        <v>0.11728858734323384</v>
      </c>
      <c r="Q19" s="64"/>
    </row>
    <row r="20" spans="1:17" ht="12.75">
      <c r="A20" s="15"/>
      <c r="B20" s="66"/>
      <c r="C20" s="66"/>
      <c r="D20" s="66"/>
      <c r="E20" s="66"/>
      <c r="F20" s="67"/>
      <c r="G20" s="66"/>
      <c r="H20" s="68"/>
      <c r="I20" s="70"/>
      <c r="J20" s="71"/>
      <c r="K20" s="123"/>
      <c r="L20" s="99"/>
      <c r="M20" s="71"/>
      <c r="N20" s="129"/>
      <c r="O20" s="99"/>
      <c r="P20" s="71"/>
      <c r="Q20" s="23"/>
    </row>
    <row r="21" spans="1:17" ht="12.75">
      <c r="A21" s="15"/>
      <c r="B21" s="72" t="s">
        <v>14</v>
      </c>
      <c r="C21" s="73"/>
      <c r="D21" s="73"/>
      <c r="E21" s="73"/>
      <c r="F21" s="73"/>
      <c r="G21" s="73"/>
      <c r="H21" s="74"/>
      <c r="I21" s="40"/>
      <c r="J21" s="71"/>
      <c r="K21" s="123"/>
      <c r="L21" s="99"/>
      <c r="M21" s="71"/>
      <c r="N21" s="129"/>
      <c r="O21" s="99"/>
      <c r="P21" s="71"/>
      <c r="Q21" s="23"/>
    </row>
    <row r="22" spans="1:17" ht="12.75">
      <c r="A22" s="15"/>
      <c r="B22" s="43"/>
      <c r="C22" s="224" t="s">
        <v>15</v>
      </c>
      <c r="D22" s="224"/>
      <c r="E22" s="224"/>
      <c r="F22" s="224"/>
      <c r="G22" s="225"/>
      <c r="H22" s="46">
        <v>564607</v>
      </c>
      <c r="I22" s="48"/>
      <c r="J22" s="49">
        <f>H22/H32</f>
        <v>0.0029525016048733764</v>
      </c>
      <c r="K22" s="125">
        <v>74765</v>
      </c>
      <c r="L22" s="126"/>
      <c r="M22" s="150" t="s">
        <v>16</v>
      </c>
      <c r="N22" s="125">
        <v>181316</v>
      </c>
      <c r="O22" s="126"/>
      <c r="P22" s="49">
        <f>N22/N32</f>
        <v>0.0007530934352470273</v>
      </c>
      <c r="Q22" s="23"/>
    </row>
    <row r="23" spans="1:17" ht="12.75">
      <c r="A23" s="15"/>
      <c r="B23" s="50"/>
      <c r="C23" s="220" t="s">
        <v>9</v>
      </c>
      <c r="D23" s="220"/>
      <c r="E23" s="220"/>
      <c r="F23" s="220"/>
      <c r="G23" s="221"/>
      <c r="H23" s="51">
        <v>17078333</v>
      </c>
      <c r="I23" s="53"/>
      <c r="J23" s="54">
        <f>H23/H32</f>
        <v>0.08930779390100008</v>
      </c>
      <c r="K23" s="127">
        <v>30025493</v>
      </c>
      <c r="L23" s="56"/>
      <c r="M23" s="54">
        <f>K23/K32</f>
        <v>0.14385704015787304</v>
      </c>
      <c r="N23" s="127">
        <v>23697935</v>
      </c>
      <c r="O23" s="56"/>
      <c r="P23" s="54">
        <f>N23/N32</f>
        <v>0.09842903702602507</v>
      </c>
      <c r="Q23" s="23"/>
    </row>
    <row r="24" spans="1:17" ht="12.75">
      <c r="A24" s="15"/>
      <c r="B24" s="50"/>
      <c r="C24" s="220" t="s">
        <v>17</v>
      </c>
      <c r="D24" s="220"/>
      <c r="E24" s="220"/>
      <c r="F24" s="220"/>
      <c r="G24" s="221"/>
      <c r="H24" s="55">
        <v>0</v>
      </c>
      <c r="I24" s="56"/>
      <c r="J24" s="58">
        <v>0</v>
      </c>
      <c r="K24" s="127">
        <v>0</v>
      </c>
      <c r="L24" s="56"/>
      <c r="M24" s="58">
        <v>0</v>
      </c>
      <c r="N24" s="127">
        <v>25230000</v>
      </c>
      <c r="O24" s="56"/>
      <c r="P24" s="54">
        <f>N24/N32</f>
        <v>0.10479244728144509</v>
      </c>
      <c r="Q24" s="23"/>
    </row>
    <row r="25" spans="1:17" ht="12.75">
      <c r="A25" s="15"/>
      <c r="B25" s="50"/>
      <c r="C25" s="220" t="s">
        <v>18</v>
      </c>
      <c r="D25" s="220"/>
      <c r="E25" s="220"/>
      <c r="F25" s="220"/>
      <c r="G25" s="221"/>
      <c r="H25" s="51">
        <v>7224</v>
      </c>
      <c r="I25" s="53"/>
      <c r="J25" s="75" t="s">
        <v>16</v>
      </c>
      <c r="K25" s="127">
        <v>542</v>
      </c>
      <c r="L25" s="56"/>
      <c r="M25" s="75" t="s">
        <v>16</v>
      </c>
      <c r="N25" s="127">
        <v>373932</v>
      </c>
      <c r="O25" s="56"/>
      <c r="P25" s="54">
        <f>N25/N32</f>
        <v>0.001553121260279244</v>
      </c>
      <c r="Q25" s="23"/>
    </row>
    <row r="26" spans="1:17" ht="12.75">
      <c r="A26" s="15"/>
      <c r="B26" s="50"/>
      <c r="C26" s="220" t="s">
        <v>11</v>
      </c>
      <c r="D26" s="220"/>
      <c r="E26" s="220"/>
      <c r="F26" s="220"/>
      <c r="G26" s="221"/>
      <c r="H26" s="55">
        <v>0</v>
      </c>
      <c r="I26" s="56"/>
      <c r="J26" s="58">
        <v>0</v>
      </c>
      <c r="K26" s="127">
        <v>0</v>
      </c>
      <c r="L26" s="56"/>
      <c r="M26" s="58">
        <v>0</v>
      </c>
      <c r="N26" s="127">
        <v>0</v>
      </c>
      <c r="O26" s="56"/>
      <c r="P26" s="58">
        <v>0</v>
      </c>
      <c r="Q26" s="23"/>
    </row>
    <row r="27" spans="1:17" ht="12.75">
      <c r="A27" s="15"/>
      <c r="B27" s="50"/>
      <c r="C27" s="220" t="s">
        <v>19</v>
      </c>
      <c r="D27" s="220"/>
      <c r="E27" s="220"/>
      <c r="F27" s="220"/>
      <c r="G27" s="221"/>
      <c r="H27" s="55">
        <v>0</v>
      </c>
      <c r="I27" s="56"/>
      <c r="J27" s="58">
        <v>0</v>
      </c>
      <c r="K27" s="127">
        <v>0</v>
      </c>
      <c r="L27" s="56"/>
      <c r="M27" s="58">
        <v>0</v>
      </c>
      <c r="N27" s="127">
        <v>0</v>
      </c>
      <c r="O27" s="56"/>
      <c r="P27" s="58">
        <v>0</v>
      </c>
      <c r="Q27" s="23"/>
    </row>
    <row r="28" spans="1:17" ht="12.75">
      <c r="A28" s="15"/>
      <c r="B28" s="50"/>
      <c r="C28" s="220" t="s">
        <v>20</v>
      </c>
      <c r="D28" s="220"/>
      <c r="E28" s="220"/>
      <c r="F28" s="220"/>
      <c r="G28" s="221"/>
      <c r="H28" s="51">
        <v>60892</v>
      </c>
      <c r="I28" s="53"/>
      <c r="J28" s="75" t="s">
        <v>16</v>
      </c>
      <c r="K28" s="127">
        <v>77436</v>
      </c>
      <c r="L28" s="53"/>
      <c r="M28" s="75" t="s">
        <v>16</v>
      </c>
      <c r="N28" s="127">
        <v>71033</v>
      </c>
      <c r="O28" s="56"/>
      <c r="P28" s="75" t="s">
        <v>16</v>
      </c>
      <c r="Q28" s="23"/>
    </row>
    <row r="29" spans="1:17" ht="12.75">
      <c r="A29" s="15"/>
      <c r="B29" s="50"/>
      <c r="C29" s="220" t="s">
        <v>21</v>
      </c>
      <c r="D29" s="220"/>
      <c r="E29" s="220"/>
      <c r="F29" s="220"/>
      <c r="G29" s="221"/>
      <c r="H29" s="51">
        <v>148010794</v>
      </c>
      <c r="I29" s="53"/>
      <c r="J29" s="54">
        <f>H29/H32</f>
        <v>0.7739934269741302</v>
      </c>
      <c r="K29" s="127">
        <v>149570121</v>
      </c>
      <c r="L29" s="53"/>
      <c r="M29" s="76">
        <f>K29/K32</f>
        <v>0.7166148746704986</v>
      </c>
      <c r="N29" s="127">
        <v>162968819</v>
      </c>
      <c r="O29" s="56"/>
      <c r="P29" s="54">
        <f>N29/N32</f>
        <v>0.6768886790953971</v>
      </c>
      <c r="Q29" s="23"/>
    </row>
    <row r="30" spans="1:17" ht="12.75">
      <c r="A30" s="15"/>
      <c r="B30" s="50"/>
      <c r="C30" s="220" t="s">
        <v>22</v>
      </c>
      <c r="D30" s="220"/>
      <c r="E30" s="220"/>
      <c r="F30" s="220"/>
      <c r="G30" s="221"/>
      <c r="H30" s="51">
        <v>236423</v>
      </c>
      <c r="I30" s="53"/>
      <c r="J30" s="58">
        <v>0</v>
      </c>
      <c r="K30" s="127">
        <v>479452</v>
      </c>
      <c r="L30" s="53"/>
      <c r="M30" s="76">
        <f>K30/K32</f>
        <v>0.002297132827020444</v>
      </c>
      <c r="N30" s="127">
        <v>0</v>
      </c>
      <c r="O30" s="56"/>
      <c r="P30" s="58">
        <v>0</v>
      </c>
      <c r="Q30" s="23"/>
    </row>
    <row r="31" spans="1:19" s="65" customFormat="1" ht="12.75">
      <c r="A31" s="59"/>
      <c r="B31" s="60"/>
      <c r="C31" s="60"/>
      <c r="D31" s="77"/>
      <c r="E31" s="222" t="s">
        <v>23</v>
      </c>
      <c r="F31" s="222"/>
      <c r="G31" s="223"/>
      <c r="H31" s="61">
        <v>165958273</v>
      </c>
      <c r="I31" s="62"/>
      <c r="J31" s="63">
        <f>H31/H32</f>
        <v>0.8678462494700101</v>
      </c>
      <c r="K31" s="127">
        <v>180227809</v>
      </c>
      <c r="L31" s="53"/>
      <c r="M31" s="76">
        <f>K31/K32</f>
        <v>0.863500864311486</v>
      </c>
      <c r="N31" s="127">
        <v>212523035</v>
      </c>
      <c r="O31" s="53"/>
      <c r="P31" s="54">
        <f>N31/N32</f>
        <v>0.8827114126567661</v>
      </c>
      <c r="Q31" s="64"/>
      <c r="S31" s="78"/>
    </row>
    <row r="32" spans="1:17" s="65" customFormat="1" ht="17.25" customHeight="1">
      <c r="A32" s="59"/>
      <c r="B32" s="60"/>
      <c r="C32" s="60"/>
      <c r="D32" s="77"/>
      <c r="E32" s="222" t="s">
        <v>24</v>
      </c>
      <c r="F32" s="222"/>
      <c r="G32" s="223"/>
      <c r="H32" s="61">
        <v>191230040</v>
      </c>
      <c r="I32" s="62"/>
      <c r="J32" s="63">
        <f>H32/H32</f>
        <v>1</v>
      </c>
      <c r="K32" s="127">
        <v>208717578</v>
      </c>
      <c r="L32" s="53"/>
      <c r="M32" s="76">
        <f>K32/K32</f>
        <v>1</v>
      </c>
      <c r="N32" s="127">
        <v>240761626</v>
      </c>
      <c r="O32" s="53"/>
      <c r="P32" s="54">
        <f>N32/N32</f>
        <v>1</v>
      </c>
      <c r="Q32" s="64"/>
    </row>
    <row r="33" spans="1:17" ht="12.75">
      <c r="A33" s="79"/>
      <c r="B33" s="80"/>
      <c r="C33" s="80"/>
      <c r="D33" s="80"/>
      <c r="E33" s="80"/>
      <c r="F33" s="81"/>
      <c r="G33" s="80"/>
      <c r="H33" s="28"/>
      <c r="I33" s="82"/>
      <c r="J33" s="29"/>
      <c r="K33" s="130"/>
      <c r="L33" s="82"/>
      <c r="M33" s="29"/>
      <c r="N33" s="112"/>
      <c r="O33" s="82"/>
      <c r="P33" s="29"/>
      <c r="Q33" s="37"/>
    </row>
    <row r="34" spans="1:7" ht="12.75">
      <c r="A34" s="83"/>
      <c r="B34" s="42"/>
      <c r="C34" s="42"/>
      <c r="D34" s="42"/>
      <c r="E34" s="42"/>
      <c r="F34" s="84"/>
      <c r="G34" s="42"/>
    </row>
    <row r="35" spans="1:7" ht="12.75">
      <c r="A35" s="83"/>
      <c r="B35" s="42"/>
      <c r="C35" s="42"/>
      <c r="D35" s="42"/>
      <c r="E35" s="42"/>
      <c r="F35" s="84"/>
      <c r="G35" s="42"/>
    </row>
    <row r="36" spans="1:7" ht="12.75">
      <c r="A36" s="83"/>
      <c r="B36" s="42"/>
      <c r="C36" s="42"/>
      <c r="D36" s="42"/>
      <c r="E36" s="42"/>
      <c r="F36" s="84"/>
      <c r="G36" s="42"/>
    </row>
    <row r="37" spans="1:7" ht="12.75">
      <c r="A37" s="83"/>
      <c r="B37" s="42"/>
      <c r="C37" s="42"/>
      <c r="D37" s="42"/>
      <c r="E37" s="42"/>
      <c r="F37" s="84"/>
      <c r="G37" s="42"/>
    </row>
    <row r="38" spans="1:7" ht="12.75">
      <c r="A38" s="83"/>
      <c r="B38" s="42" t="s">
        <v>25</v>
      </c>
      <c r="C38" s="42"/>
      <c r="D38" s="42"/>
      <c r="E38" s="42"/>
      <c r="F38" s="84"/>
      <c r="G38" s="42"/>
    </row>
    <row r="39" spans="1:17" ht="12.75">
      <c r="A39" s="7"/>
      <c r="B39" s="8"/>
      <c r="C39" s="9"/>
      <c r="D39" s="10"/>
      <c r="E39" s="10"/>
      <c r="F39" s="10"/>
      <c r="G39" s="11"/>
      <c r="H39" s="13"/>
      <c r="I39" s="13"/>
      <c r="J39" s="10"/>
      <c r="K39" s="13"/>
      <c r="L39" s="13"/>
      <c r="M39" s="13"/>
      <c r="N39" s="13"/>
      <c r="O39" s="13"/>
      <c r="P39" s="10"/>
      <c r="Q39" s="14"/>
    </row>
    <row r="40" spans="1:17" ht="12.75">
      <c r="A40" s="15"/>
      <c r="B40" s="16"/>
      <c r="C40" s="17"/>
      <c r="D40" s="6"/>
      <c r="E40" s="6"/>
      <c r="F40" s="6"/>
      <c r="G40" s="18"/>
      <c r="H40" s="86" t="s">
        <v>2</v>
      </c>
      <c r="I40" s="21"/>
      <c r="J40" s="87"/>
      <c r="K40" s="19" t="s">
        <v>61</v>
      </c>
      <c r="L40" s="85"/>
      <c r="M40" s="21"/>
      <c r="N40" s="86" t="s">
        <v>62</v>
      </c>
      <c r="O40" s="21"/>
      <c r="P40" s="87"/>
      <c r="Q40" s="23"/>
    </row>
    <row r="41" spans="1:17" ht="12.75">
      <c r="A41" s="15"/>
      <c r="B41" s="16"/>
      <c r="C41" s="17"/>
      <c r="D41" s="24"/>
      <c r="E41" s="24"/>
      <c r="F41" s="24"/>
      <c r="G41" s="25"/>
      <c r="H41" s="88" t="s">
        <v>3</v>
      </c>
      <c r="I41" s="24"/>
      <c r="J41" s="89" t="s">
        <v>4</v>
      </c>
      <c r="K41" s="26" t="s">
        <v>3</v>
      </c>
      <c r="L41" s="27"/>
      <c r="M41" s="24" t="s">
        <v>4</v>
      </c>
      <c r="N41" s="88" t="s">
        <v>3</v>
      </c>
      <c r="O41" s="24"/>
      <c r="P41" s="89" t="s">
        <v>4</v>
      </c>
      <c r="Q41" s="23"/>
    </row>
    <row r="42" spans="1:17" ht="12.75">
      <c r="A42" s="28"/>
      <c r="B42" s="29"/>
      <c r="C42" s="30"/>
      <c r="D42" s="31"/>
      <c r="E42" s="31"/>
      <c r="F42" s="32"/>
      <c r="G42" s="33"/>
      <c r="H42" s="90"/>
      <c r="I42" s="32"/>
      <c r="J42" s="91"/>
      <c r="K42" s="34"/>
      <c r="L42" s="35"/>
      <c r="M42" s="32"/>
      <c r="N42" s="90"/>
      <c r="O42" s="32"/>
      <c r="P42" s="91"/>
      <c r="Q42" s="37"/>
    </row>
    <row r="43" spans="1:17" ht="12.75">
      <c r="A43" s="92"/>
      <c r="B43" s="93"/>
      <c r="C43" s="93"/>
      <c r="D43" s="93"/>
      <c r="E43" s="93"/>
      <c r="F43" s="94"/>
      <c r="G43" s="95"/>
      <c r="H43" s="96"/>
      <c r="I43" s="8"/>
      <c r="J43" s="97"/>
      <c r="K43" s="132"/>
      <c r="L43" s="38"/>
      <c r="M43" s="8"/>
      <c r="N43" s="96"/>
      <c r="O43" s="8"/>
      <c r="P43" s="97"/>
      <c r="Q43" s="14"/>
    </row>
    <row r="44" spans="1:17" ht="12.75">
      <c r="A44" s="15"/>
      <c r="B44" s="230" t="s">
        <v>26</v>
      </c>
      <c r="C44" s="230"/>
      <c r="D44" s="230"/>
      <c r="E44" s="230"/>
      <c r="F44" s="230"/>
      <c r="G44" s="231"/>
      <c r="H44" s="98"/>
      <c r="I44" s="16"/>
      <c r="J44" s="99"/>
      <c r="K44" s="123"/>
      <c r="L44" s="40"/>
      <c r="M44" s="16"/>
      <c r="N44" s="98"/>
      <c r="O44" s="16"/>
      <c r="P44" s="99"/>
      <c r="Q44" s="23"/>
    </row>
    <row r="45" spans="1:17" ht="17.25" customHeight="1">
      <c r="A45" s="15"/>
      <c r="B45" s="16"/>
      <c r="C45" s="228" t="s">
        <v>27</v>
      </c>
      <c r="D45" s="228"/>
      <c r="E45" s="228"/>
      <c r="F45" s="228"/>
      <c r="G45" s="229"/>
      <c r="H45" s="98"/>
      <c r="I45" s="16"/>
      <c r="J45" s="99"/>
      <c r="K45" s="123"/>
      <c r="L45" s="40"/>
      <c r="M45" s="16"/>
      <c r="N45" s="98"/>
      <c r="O45" s="16"/>
      <c r="P45" s="99"/>
      <c r="Q45" s="23"/>
    </row>
    <row r="46" spans="1:17" ht="12.75">
      <c r="A46" s="15"/>
      <c r="B46" s="16"/>
      <c r="C46" s="43"/>
      <c r="D46" s="224" t="s">
        <v>28</v>
      </c>
      <c r="E46" s="224"/>
      <c r="F46" s="224"/>
      <c r="G46" s="225"/>
      <c r="H46" s="100">
        <v>3982522</v>
      </c>
      <c r="I46" s="101"/>
      <c r="J46" s="71">
        <f>H46/H66</f>
        <v>0.1527380263732722</v>
      </c>
      <c r="K46" s="123">
        <v>1733481</v>
      </c>
      <c r="L46" s="99"/>
      <c r="M46" s="71">
        <f>K46/K66</f>
        <v>0.06924139913336859</v>
      </c>
      <c r="N46" s="123">
        <v>4326993</v>
      </c>
      <c r="O46" s="16"/>
      <c r="P46" s="71">
        <f>N46/N66</f>
        <v>0.08899457603199219</v>
      </c>
      <c r="Q46" s="23"/>
    </row>
    <row r="47" spans="1:17" ht="12.75">
      <c r="A47" s="15"/>
      <c r="B47" s="16"/>
      <c r="C47" s="50"/>
      <c r="D47" s="220" t="s">
        <v>29</v>
      </c>
      <c r="E47" s="220"/>
      <c r="F47" s="220"/>
      <c r="G47" s="221"/>
      <c r="H47" s="102">
        <v>3417319</v>
      </c>
      <c r="I47" s="103"/>
      <c r="J47" s="54">
        <f>H47/H66</f>
        <v>0.13106131229102666</v>
      </c>
      <c r="K47" s="127">
        <v>4392388</v>
      </c>
      <c r="L47" s="56"/>
      <c r="M47" s="54">
        <f>K47/K66</f>
        <v>0.17544760551550237</v>
      </c>
      <c r="N47" s="127">
        <v>4285475</v>
      </c>
      <c r="O47" s="103"/>
      <c r="P47" s="54">
        <f>N47/N66</f>
        <v>0.08814066274678553</v>
      </c>
      <c r="Q47" s="23"/>
    </row>
    <row r="48" spans="1:17" ht="12.75">
      <c r="A48" s="15"/>
      <c r="B48" s="16"/>
      <c r="C48" s="50"/>
      <c r="D48" s="220" t="s">
        <v>30</v>
      </c>
      <c r="E48" s="220"/>
      <c r="F48" s="220"/>
      <c r="G48" s="221"/>
      <c r="H48" s="102">
        <v>1526619</v>
      </c>
      <c r="I48" s="103"/>
      <c r="J48" s="54">
        <f>H48/H66</f>
        <v>0.05854902322797926</v>
      </c>
      <c r="K48" s="127">
        <v>1526744</v>
      </c>
      <c r="L48" s="56"/>
      <c r="M48" s="54">
        <f>K48/K66</f>
        <v>0.060983587751164095</v>
      </c>
      <c r="N48" s="127">
        <v>1608640</v>
      </c>
      <c r="O48" s="103"/>
      <c r="P48" s="54">
        <f>N48/N66</f>
        <v>0.03308538626896413</v>
      </c>
      <c r="Q48" s="23"/>
    </row>
    <row r="49" spans="1:17" ht="12.75">
      <c r="A49" s="15"/>
      <c r="B49" s="16"/>
      <c r="C49" s="50"/>
      <c r="D49" s="220" t="s">
        <v>31</v>
      </c>
      <c r="E49" s="220"/>
      <c r="F49" s="220"/>
      <c r="G49" s="221"/>
      <c r="H49" s="102">
        <v>4777170</v>
      </c>
      <c r="I49" s="103"/>
      <c r="J49" s="54">
        <f>H49/H66</f>
        <v>0.18321443483541452</v>
      </c>
      <c r="K49" s="127">
        <v>6005943</v>
      </c>
      <c r="L49" s="56"/>
      <c r="M49" s="54">
        <f>K49/K66</f>
        <v>0.23989873349362417</v>
      </c>
      <c r="N49" s="127">
        <v>2636913</v>
      </c>
      <c r="O49" s="103"/>
      <c r="P49" s="54">
        <f>N49/N66</f>
        <v>0.054234188608174</v>
      </c>
      <c r="Q49" s="23"/>
    </row>
    <row r="50" spans="1:17" ht="12.75">
      <c r="A50" s="15"/>
      <c r="B50" s="16"/>
      <c r="C50" s="50"/>
      <c r="D50" s="220" t="s">
        <v>32</v>
      </c>
      <c r="E50" s="220"/>
      <c r="F50" s="220"/>
      <c r="G50" s="221"/>
      <c r="H50" s="102">
        <v>1306805</v>
      </c>
      <c r="I50" s="103"/>
      <c r="J50" s="54">
        <f>H50/H66</f>
        <v>0.05011869778866858</v>
      </c>
      <c r="K50" s="127">
        <v>821939</v>
      </c>
      <c r="L50" s="56"/>
      <c r="M50" s="54">
        <f>K50/K66</f>
        <v>0.03283116824602164</v>
      </c>
      <c r="N50" s="127">
        <v>4516</v>
      </c>
      <c r="O50" s="103"/>
      <c r="P50" s="54">
        <f>N50/N66</f>
        <v>9.288194026671103E-05</v>
      </c>
      <c r="Q50" s="23"/>
    </row>
    <row r="51" spans="1:17" ht="12.75">
      <c r="A51" s="15"/>
      <c r="B51" s="16"/>
      <c r="C51" s="50"/>
      <c r="D51" s="220" t="s">
        <v>33</v>
      </c>
      <c r="E51" s="220"/>
      <c r="F51" s="220"/>
      <c r="G51" s="221"/>
      <c r="H51" s="102">
        <v>85000</v>
      </c>
      <c r="I51" s="103"/>
      <c r="J51" s="54">
        <f>H51/H66</f>
        <v>0.0032599273128254246</v>
      </c>
      <c r="K51" s="127">
        <v>95000</v>
      </c>
      <c r="L51" s="56"/>
      <c r="M51" s="54">
        <f>K51/K66</f>
        <v>0.003794638024685598</v>
      </c>
      <c r="N51" s="127">
        <v>214740</v>
      </c>
      <c r="O51" s="103"/>
      <c r="P51" s="54">
        <f>N51/N66</f>
        <v>0.004416622642354633</v>
      </c>
      <c r="Q51" s="23"/>
    </row>
    <row r="52" spans="1:17" ht="12.75">
      <c r="A52" s="15"/>
      <c r="B52" s="16"/>
      <c r="C52" s="50"/>
      <c r="D52" s="220" t="s">
        <v>34</v>
      </c>
      <c r="E52" s="220"/>
      <c r="F52" s="220"/>
      <c r="G52" s="221"/>
      <c r="H52" s="55">
        <v>0</v>
      </c>
      <c r="I52" s="56"/>
      <c r="J52" s="58">
        <v>0</v>
      </c>
      <c r="K52" s="127">
        <v>0</v>
      </c>
      <c r="L52" s="56"/>
      <c r="M52" s="58">
        <v>0</v>
      </c>
      <c r="N52" s="127">
        <v>0</v>
      </c>
      <c r="O52" s="103"/>
      <c r="P52" s="58">
        <v>0</v>
      </c>
      <c r="Q52" s="23"/>
    </row>
    <row r="53" spans="1:17" ht="12.75">
      <c r="A53" s="15"/>
      <c r="B53" s="16"/>
      <c r="C53" s="50"/>
      <c r="D53" s="220" t="s">
        <v>35</v>
      </c>
      <c r="E53" s="220"/>
      <c r="F53" s="220"/>
      <c r="G53" s="221"/>
      <c r="H53" s="102">
        <v>1011232</v>
      </c>
      <c r="I53" s="103"/>
      <c r="J53" s="54">
        <f>H53/H66</f>
        <v>0.038782856663565644</v>
      </c>
      <c r="K53" s="127">
        <v>1061361</v>
      </c>
      <c r="L53" s="56"/>
      <c r="M53" s="54">
        <f>K53/K66</f>
        <v>0.04239453482650875</v>
      </c>
      <c r="N53" s="127">
        <v>1081581</v>
      </c>
      <c r="O53" s="103"/>
      <c r="P53" s="54">
        <f>N53/N66</f>
        <v>0.022245204126574308</v>
      </c>
      <c r="Q53" s="23"/>
    </row>
    <row r="54" spans="1:17" ht="12.75">
      <c r="A54" s="15"/>
      <c r="B54" s="16"/>
      <c r="C54" s="50"/>
      <c r="D54" s="50"/>
      <c r="E54" s="50"/>
      <c r="F54" s="222" t="s">
        <v>36</v>
      </c>
      <c r="G54" s="223"/>
      <c r="H54" s="102">
        <v>16106667</v>
      </c>
      <c r="I54" s="103"/>
      <c r="J54" s="54">
        <f>H54/H66</f>
        <v>0.6177242784927522</v>
      </c>
      <c r="K54" s="127">
        <v>15636856</v>
      </c>
      <c r="L54" s="56"/>
      <c r="M54" s="54">
        <f>K54/K66</f>
        <v>0.6245916669908752</v>
      </c>
      <c r="N54" s="127">
        <v>14158858</v>
      </c>
      <c r="O54" s="103"/>
      <c r="P54" s="54">
        <f>N54/N66</f>
        <v>0.2912095223651115</v>
      </c>
      <c r="Q54" s="23"/>
    </row>
    <row r="55" spans="1:17" ht="12.75">
      <c r="A55" s="15"/>
      <c r="B55" s="16"/>
      <c r="C55" s="66"/>
      <c r="D55" s="66"/>
      <c r="E55" s="66"/>
      <c r="F55" s="104"/>
      <c r="G55" s="105"/>
      <c r="H55" s="106"/>
      <c r="I55" s="107"/>
      <c r="J55" s="108"/>
      <c r="K55" s="135"/>
      <c r="L55" s="136"/>
      <c r="M55" s="108"/>
      <c r="N55" s="137"/>
      <c r="O55" s="107"/>
      <c r="P55" s="108"/>
      <c r="Q55" s="23"/>
    </row>
    <row r="56" spans="1:17" ht="12.75">
      <c r="A56" s="15"/>
      <c r="B56" s="16"/>
      <c r="C56" s="228" t="s">
        <v>37</v>
      </c>
      <c r="D56" s="228"/>
      <c r="E56" s="228"/>
      <c r="F56" s="228"/>
      <c r="G56" s="229"/>
      <c r="H56" s="109"/>
      <c r="I56" s="16"/>
      <c r="J56" s="71"/>
      <c r="K56" s="98"/>
      <c r="L56" s="40"/>
      <c r="M56" s="99"/>
      <c r="N56" s="138"/>
      <c r="O56" s="139"/>
      <c r="P56" s="101"/>
      <c r="Q56" s="23"/>
    </row>
    <row r="57" spans="1:17" ht="12.75">
      <c r="A57" s="15"/>
      <c r="B57" s="16"/>
      <c r="C57" s="44"/>
      <c r="D57" s="224" t="s">
        <v>38</v>
      </c>
      <c r="E57" s="224"/>
      <c r="F57" s="224"/>
      <c r="G57" s="225"/>
      <c r="H57" s="100">
        <v>1302023</v>
      </c>
      <c r="I57" s="101"/>
      <c r="J57" s="49">
        <f>H57/H66</f>
        <v>0.04993529811325762</v>
      </c>
      <c r="K57" s="125">
        <v>1473375</v>
      </c>
      <c r="L57" s="126"/>
      <c r="M57" s="49">
        <f>K57/K66</f>
        <v>0.05885183999601203</v>
      </c>
      <c r="N57" s="127">
        <v>1263955</v>
      </c>
      <c r="O57" s="103"/>
      <c r="P57" s="54">
        <f>N57/N66</f>
        <v>0.025996145440613537</v>
      </c>
      <c r="Q57" s="23"/>
    </row>
    <row r="58" spans="1:17" ht="12.75">
      <c r="A58" s="15"/>
      <c r="B58" s="16"/>
      <c r="C58" s="50"/>
      <c r="D58" s="220" t="s">
        <v>31</v>
      </c>
      <c r="E58" s="220"/>
      <c r="F58" s="220"/>
      <c r="G58" s="221"/>
      <c r="H58" s="55">
        <v>0</v>
      </c>
      <c r="I58" s="56"/>
      <c r="J58" s="58">
        <v>0</v>
      </c>
      <c r="K58" s="142">
        <v>0</v>
      </c>
      <c r="L58" s="56"/>
      <c r="M58" s="58">
        <v>0</v>
      </c>
      <c r="N58" s="127">
        <v>0</v>
      </c>
      <c r="O58" s="103"/>
      <c r="P58" s="58">
        <v>0</v>
      </c>
      <c r="Q58" s="23"/>
    </row>
    <row r="59" spans="1:17" ht="12.75">
      <c r="A59" s="15"/>
      <c r="B59" s="16"/>
      <c r="C59" s="50"/>
      <c r="D59" s="220" t="s">
        <v>39</v>
      </c>
      <c r="E59" s="220"/>
      <c r="F59" s="220"/>
      <c r="G59" s="221"/>
      <c r="H59" s="102">
        <v>357185</v>
      </c>
      <c r="I59" s="103"/>
      <c r="J59" s="54">
        <f>H59/H66</f>
        <v>0.013698789849782933</v>
      </c>
      <c r="K59" s="127">
        <v>419480</v>
      </c>
      <c r="L59" s="56"/>
      <c r="M59" s="54">
        <f>K59/K66</f>
        <v>0.016755523774685418</v>
      </c>
      <c r="N59" s="127">
        <v>478180</v>
      </c>
      <c r="O59" s="103"/>
      <c r="P59" s="54">
        <f>N59/N66</f>
        <v>0.009834872939932657</v>
      </c>
      <c r="Q59" s="23"/>
    </row>
    <row r="60" spans="1:19" ht="12.75">
      <c r="A60" s="15"/>
      <c r="B60" s="16"/>
      <c r="C60" s="50"/>
      <c r="D60" s="220" t="s">
        <v>40</v>
      </c>
      <c r="E60" s="220"/>
      <c r="F60" s="220"/>
      <c r="G60" s="221"/>
      <c r="H60" s="102">
        <v>1484069</v>
      </c>
      <c r="I60" s="103"/>
      <c r="J60" s="54">
        <f>H60/H66</f>
        <v>0.056917141967264884</v>
      </c>
      <c r="K60" s="127">
        <v>662129</v>
      </c>
      <c r="L60" s="56"/>
      <c r="M60" s="54">
        <f>K60/K66</f>
        <v>0.026447788217337374</v>
      </c>
      <c r="N60" s="127">
        <v>0</v>
      </c>
      <c r="O60" s="103"/>
      <c r="P60" s="58">
        <v>0</v>
      </c>
      <c r="Q60" s="23"/>
      <c r="S60" s="110"/>
    </row>
    <row r="61" spans="1:17" ht="12.75">
      <c r="A61" s="15"/>
      <c r="B61" s="16"/>
      <c r="C61" s="50"/>
      <c r="D61" s="220" t="s">
        <v>41</v>
      </c>
      <c r="E61" s="220"/>
      <c r="F61" s="220"/>
      <c r="G61" s="221"/>
      <c r="H61" s="102">
        <v>6823827</v>
      </c>
      <c r="I61" s="103"/>
      <c r="J61" s="54">
        <f>H61/H66</f>
        <v>0.261708000179948</v>
      </c>
      <c r="K61" s="127">
        <v>6617548</v>
      </c>
      <c r="L61" s="56"/>
      <c r="M61" s="54">
        <f>K61/K66</f>
        <v>0.2643284133787593</v>
      </c>
      <c r="N61" s="127">
        <v>32424322</v>
      </c>
      <c r="O61" s="103"/>
      <c r="P61" s="54">
        <f>N61/N66</f>
        <v>0.6668808545599212</v>
      </c>
      <c r="Q61" s="23"/>
    </row>
    <row r="62" spans="1:17" ht="12.75">
      <c r="A62" s="15"/>
      <c r="B62" s="16"/>
      <c r="C62" s="50"/>
      <c r="D62" s="220" t="s">
        <v>42</v>
      </c>
      <c r="E62" s="220"/>
      <c r="F62" s="220"/>
      <c r="G62" s="221"/>
      <c r="H62" s="55">
        <v>0</v>
      </c>
      <c r="I62" s="56"/>
      <c r="J62" s="58">
        <v>0</v>
      </c>
      <c r="K62" s="142">
        <v>0</v>
      </c>
      <c r="L62" s="56"/>
      <c r="M62" s="58">
        <v>0</v>
      </c>
      <c r="N62" s="127">
        <v>0</v>
      </c>
      <c r="O62" s="103"/>
      <c r="P62" s="58">
        <v>0</v>
      </c>
      <c r="Q62" s="23"/>
    </row>
    <row r="63" spans="1:19" ht="12.75">
      <c r="A63" s="15"/>
      <c r="B63" s="16"/>
      <c r="C63" s="50"/>
      <c r="D63" s="220" t="s">
        <v>43</v>
      </c>
      <c r="E63" s="220"/>
      <c r="F63" s="220"/>
      <c r="G63" s="221"/>
      <c r="H63" s="102">
        <v>430</v>
      </c>
      <c r="I63" s="103"/>
      <c r="J63" s="75" t="s">
        <v>16</v>
      </c>
      <c r="K63" s="127">
        <v>225938</v>
      </c>
      <c r="L63" s="56"/>
      <c r="M63" s="54">
        <f>K63/K66</f>
        <v>0.009024767642330681</v>
      </c>
      <c r="N63" s="127">
        <v>295547</v>
      </c>
      <c r="O63" s="103"/>
      <c r="P63" s="54">
        <f>N63/N66</f>
        <v>0.0060786046944210905</v>
      </c>
      <c r="Q63" s="23"/>
      <c r="S63" s="110"/>
    </row>
    <row r="64" spans="1:17" ht="12.75">
      <c r="A64" s="15"/>
      <c r="B64" s="16"/>
      <c r="C64" s="50"/>
      <c r="D64" s="220" t="s">
        <v>35</v>
      </c>
      <c r="E64" s="220"/>
      <c r="F64" s="220"/>
      <c r="G64" s="221"/>
      <c r="H64" s="55">
        <v>0</v>
      </c>
      <c r="I64" s="56"/>
      <c r="J64" s="58">
        <v>0</v>
      </c>
      <c r="K64" s="55">
        <v>0</v>
      </c>
      <c r="L64" s="56"/>
      <c r="M64" s="58">
        <v>0</v>
      </c>
      <c r="N64" s="127">
        <v>0</v>
      </c>
      <c r="O64" s="103"/>
      <c r="P64" s="58">
        <v>0</v>
      </c>
      <c r="Q64" s="23"/>
    </row>
    <row r="65" spans="1:17" ht="12.75">
      <c r="A65" s="15"/>
      <c r="B65" s="16"/>
      <c r="C65" s="50"/>
      <c r="D65" s="50"/>
      <c r="E65" s="50"/>
      <c r="F65" s="222" t="s">
        <v>44</v>
      </c>
      <c r="G65" s="223"/>
      <c r="H65" s="102">
        <v>9967534</v>
      </c>
      <c r="I65" s="103"/>
      <c r="J65" s="54">
        <f>H65/H66</f>
        <v>0.3822757215072477</v>
      </c>
      <c r="K65" s="127">
        <v>9398470</v>
      </c>
      <c r="L65" s="56"/>
      <c r="M65" s="54">
        <f>K65/K66</f>
        <v>0.3754083330091248</v>
      </c>
      <c r="N65" s="127">
        <v>34462004</v>
      </c>
      <c r="O65" s="103"/>
      <c r="P65" s="54">
        <f>N65/N66</f>
        <v>0.7087904776348884</v>
      </c>
      <c r="Q65" s="23"/>
    </row>
    <row r="66" spans="1:17" ht="12.75">
      <c r="A66" s="15"/>
      <c r="B66" s="16"/>
      <c r="C66" s="50"/>
      <c r="D66" s="50"/>
      <c r="E66" s="50"/>
      <c r="F66" s="222" t="s">
        <v>45</v>
      </c>
      <c r="G66" s="223"/>
      <c r="H66" s="102">
        <v>26074201</v>
      </c>
      <c r="I66" s="103"/>
      <c r="J66" s="54">
        <f>H66/H66</f>
        <v>1</v>
      </c>
      <c r="K66" s="127">
        <v>25035326</v>
      </c>
      <c r="L66" s="56"/>
      <c r="M66" s="54">
        <f>K66/K66</f>
        <v>1</v>
      </c>
      <c r="N66" s="127">
        <v>48620862</v>
      </c>
      <c r="O66" s="103"/>
      <c r="P66" s="54">
        <f>N66/N66</f>
        <v>1</v>
      </c>
      <c r="Q66" s="23"/>
    </row>
    <row r="67" spans="1:17" ht="12.75">
      <c r="A67" s="79"/>
      <c r="B67" s="80"/>
      <c r="C67" s="80"/>
      <c r="D67" s="80"/>
      <c r="E67" s="80"/>
      <c r="F67" s="81"/>
      <c r="G67" s="111"/>
      <c r="H67" s="28"/>
      <c r="I67" s="82"/>
      <c r="J67" s="29"/>
      <c r="K67" s="112"/>
      <c r="L67" s="29"/>
      <c r="M67" s="113"/>
      <c r="N67" s="112"/>
      <c r="O67" s="82"/>
      <c r="P67" s="29"/>
      <c r="Q67" s="37"/>
    </row>
    <row r="68" spans="1:7" ht="12.75">
      <c r="A68" s="83"/>
      <c r="B68" s="42"/>
      <c r="C68" s="83"/>
      <c r="D68" s="42"/>
      <c r="E68" s="42"/>
      <c r="F68" s="84"/>
      <c r="G68" s="42"/>
    </row>
    <row r="69" spans="1:7" ht="12.75">
      <c r="A69" s="83"/>
      <c r="B69" s="42"/>
      <c r="C69" s="83"/>
      <c r="D69" s="42"/>
      <c r="E69" s="42"/>
      <c r="F69" s="84"/>
      <c r="G69" s="42"/>
    </row>
    <row r="70" spans="1:7" ht="12.75">
      <c r="A70" s="83"/>
      <c r="B70" s="42" t="s">
        <v>46</v>
      </c>
      <c r="C70" s="83"/>
      <c r="D70" s="42"/>
      <c r="E70" s="42"/>
      <c r="F70" s="84"/>
      <c r="G70" s="42"/>
    </row>
    <row r="71" spans="1:17" ht="12.75">
      <c r="A71" s="7"/>
      <c r="B71" s="8"/>
      <c r="C71" s="9"/>
      <c r="D71" s="10"/>
      <c r="E71" s="10"/>
      <c r="F71" s="10"/>
      <c r="G71" s="11"/>
      <c r="H71" s="12"/>
      <c r="I71" s="13"/>
      <c r="J71" s="10"/>
      <c r="K71" s="13"/>
      <c r="L71" s="13"/>
      <c r="M71" s="13"/>
      <c r="N71" s="13"/>
      <c r="O71" s="13"/>
      <c r="P71" s="10"/>
      <c r="Q71" s="14"/>
    </row>
    <row r="72" spans="1:17" ht="12.75">
      <c r="A72" s="15"/>
      <c r="B72" s="16"/>
      <c r="C72" s="17"/>
      <c r="D72" s="6"/>
      <c r="E72" s="6"/>
      <c r="F72" s="6"/>
      <c r="G72" s="18"/>
      <c r="H72" s="86" t="s">
        <v>2</v>
      </c>
      <c r="I72" s="21"/>
      <c r="J72" s="87"/>
      <c r="K72" s="19" t="s">
        <v>61</v>
      </c>
      <c r="L72" s="85"/>
      <c r="M72" s="159"/>
      <c r="N72" s="86" t="s">
        <v>62</v>
      </c>
      <c r="O72" s="21"/>
      <c r="P72" s="87"/>
      <c r="Q72" s="23"/>
    </row>
    <row r="73" spans="1:17" ht="12.75">
      <c r="A73" s="15"/>
      <c r="B73" s="16"/>
      <c r="C73" s="17"/>
      <c r="D73" s="24"/>
      <c r="E73" s="24"/>
      <c r="F73" s="24"/>
      <c r="G73" s="25"/>
      <c r="H73" s="88" t="s">
        <v>3</v>
      </c>
      <c r="I73" s="24"/>
      <c r="J73" s="89" t="s">
        <v>4</v>
      </c>
      <c r="K73" s="26" t="s">
        <v>3</v>
      </c>
      <c r="L73" s="27"/>
      <c r="M73" s="25" t="s">
        <v>4</v>
      </c>
      <c r="N73" s="88" t="s">
        <v>3</v>
      </c>
      <c r="O73" s="24"/>
      <c r="P73" s="89" t="s">
        <v>4</v>
      </c>
      <c r="Q73" s="23"/>
    </row>
    <row r="74" spans="1:17" ht="12.75">
      <c r="A74" s="28"/>
      <c r="B74" s="29"/>
      <c r="C74" s="30"/>
      <c r="D74" s="31"/>
      <c r="E74" s="31"/>
      <c r="F74" s="32"/>
      <c r="G74" s="33"/>
      <c r="H74" s="90"/>
      <c r="I74" s="32"/>
      <c r="J74" s="91"/>
      <c r="K74" s="34"/>
      <c r="L74" s="35"/>
      <c r="M74" s="33"/>
      <c r="N74" s="90"/>
      <c r="O74" s="32"/>
      <c r="P74" s="91"/>
      <c r="Q74" s="37"/>
    </row>
    <row r="75" spans="1:17" ht="12.75">
      <c r="A75" s="7"/>
      <c r="B75" s="8"/>
      <c r="C75" s="9"/>
      <c r="D75" s="10"/>
      <c r="E75" s="10"/>
      <c r="F75" s="13"/>
      <c r="G75" s="114"/>
      <c r="H75" s="115"/>
      <c r="I75" s="13"/>
      <c r="J75" s="116"/>
      <c r="K75" s="7"/>
      <c r="L75" s="38"/>
      <c r="M75" s="160"/>
      <c r="N75" s="8"/>
      <c r="O75" s="38"/>
      <c r="P75" s="8"/>
      <c r="Q75" s="14"/>
    </row>
    <row r="76" spans="1:17" ht="12.75">
      <c r="A76" s="15"/>
      <c r="B76" s="228" t="s">
        <v>47</v>
      </c>
      <c r="C76" s="228"/>
      <c r="D76" s="228"/>
      <c r="E76" s="228"/>
      <c r="F76" s="228"/>
      <c r="G76" s="229"/>
      <c r="H76" s="98"/>
      <c r="I76" s="16"/>
      <c r="J76" s="99"/>
      <c r="K76" s="15"/>
      <c r="L76" s="40"/>
      <c r="M76" s="161"/>
      <c r="N76" s="16"/>
      <c r="O76" s="40"/>
      <c r="P76" s="16"/>
      <c r="Q76" s="23"/>
    </row>
    <row r="77" spans="1:17" ht="12.75">
      <c r="A77" s="15"/>
      <c r="B77" s="84"/>
      <c r="C77" s="224" t="s">
        <v>48</v>
      </c>
      <c r="D77" s="224"/>
      <c r="E77" s="224"/>
      <c r="F77" s="224"/>
      <c r="G77" s="225"/>
      <c r="H77" s="100">
        <v>138311093</v>
      </c>
      <c r="I77" s="101"/>
      <c r="J77" s="71">
        <f>H77/H88</f>
        <v>0.8374580870858583</v>
      </c>
      <c r="K77" s="140">
        <v>141373504</v>
      </c>
      <c r="L77" s="40"/>
      <c r="M77" s="69">
        <f>K77/K88</f>
        <v>0.7696633858779127</v>
      </c>
      <c r="N77" s="141">
        <v>156463965</v>
      </c>
      <c r="O77" s="40"/>
      <c r="P77" s="71">
        <f>N77/N88</f>
        <v>0.8143194694489713</v>
      </c>
      <c r="Q77" s="23"/>
    </row>
    <row r="78" spans="1:17" ht="12.75">
      <c r="A78" s="15"/>
      <c r="B78" s="42"/>
      <c r="C78" s="220" t="s">
        <v>49</v>
      </c>
      <c r="D78" s="220"/>
      <c r="E78" s="220"/>
      <c r="F78" s="220"/>
      <c r="G78" s="221"/>
      <c r="H78" s="102"/>
      <c r="I78" s="103"/>
      <c r="J78" s="54"/>
      <c r="K78" s="142"/>
      <c r="L78" s="53"/>
      <c r="M78" s="52"/>
      <c r="N78" s="143"/>
      <c r="O78" s="53"/>
      <c r="P78" s="54"/>
      <c r="Q78" s="23"/>
    </row>
    <row r="79" spans="1:17" ht="12.75">
      <c r="A79" s="15"/>
      <c r="B79" s="42"/>
      <c r="C79" s="50"/>
      <c r="D79" s="220" t="s">
        <v>50</v>
      </c>
      <c r="E79" s="220"/>
      <c r="F79" s="220"/>
      <c r="G79" s="221"/>
      <c r="H79" s="55">
        <v>0</v>
      </c>
      <c r="I79" s="56"/>
      <c r="J79" s="58">
        <v>0</v>
      </c>
      <c r="K79" s="142">
        <v>0</v>
      </c>
      <c r="L79" s="53"/>
      <c r="M79" s="57">
        <v>0</v>
      </c>
      <c r="N79" s="143">
        <v>0</v>
      </c>
      <c r="O79" s="53"/>
      <c r="P79" s="58">
        <v>0</v>
      </c>
      <c r="Q79" s="23"/>
    </row>
    <row r="80" spans="1:17" ht="12.75">
      <c r="A80" s="15"/>
      <c r="B80" s="42"/>
      <c r="C80" s="117"/>
      <c r="D80" s="220" t="s">
        <v>51</v>
      </c>
      <c r="E80" s="220"/>
      <c r="F80" s="220"/>
      <c r="G80" s="221"/>
      <c r="H80" s="102"/>
      <c r="I80" s="103"/>
      <c r="J80" s="54"/>
      <c r="K80" s="142"/>
      <c r="L80" s="53"/>
      <c r="M80" s="52"/>
      <c r="N80" s="143"/>
      <c r="O80" s="53"/>
      <c r="P80" s="54"/>
      <c r="Q80" s="23"/>
    </row>
    <row r="81" spans="1:17" ht="12.75">
      <c r="A81" s="15"/>
      <c r="B81" s="42"/>
      <c r="C81" s="117"/>
      <c r="D81" s="103"/>
      <c r="E81" s="118" t="s">
        <v>52</v>
      </c>
      <c r="F81" s="118"/>
      <c r="G81" s="119"/>
      <c r="H81" s="102">
        <v>341028</v>
      </c>
      <c r="I81" s="103"/>
      <c r="J81" s="54">
        <f>H81/H88</f>
        <v>0.0020648861224942827</v>
      </c>
      <c r="K81" s="142">
        <v>208925</v>
      </c>
      <c r="L81" s="53"/>
      <c r="M81" s="52">
        <f>K81/K88</f>
        <v>0.0011374261678803895</v>
      </c>
      <c r="N81" s="143">
        <v>98764</v>
      </c>
      <c r="O81" s="53"/>
      <c r="P81" s="54">
        <f>N81/N88</f>
        <v>0.0005140189824580899</v>
      </c>
      <c r="Q81" s="23"/>
    </row>
    <row r="82" spans="1:17" ht="12.75">
      <c r="A82" s="15"/>
      <c r="B82" s="42"/>
      <c r="C82" s="158"/>
      <c r="E82" s="44" t="s">
        <v>53</v>
      </c>
      <c r="F82" s="44"/>
      <c r="G82" s="45"/>
      <c r="H82" s="55">
        <v>0</v>
      </c>
      <c r="I82" s="56"/>
      <c r="J82" s="58">
        <v>0</v>
      </c>
      <c r="K82" s="142">
        <v>0</v>
      </c>
      <c r="L82" s="53"/>
      <c r="M82" s="57">
        <v>0</v>
      </c>
      <c r="N82" s="143">
        <v>0</v>
      </c>
      <c r="O82" s="53"/>
      <c r="P82" s="58">
        <v>0</v>
      </c>
      <c r="Q82" s="23"/>
    </row>
    <row r="83" spans="1:17" ht="12.75">
      <c r="A83" s="15"/>
      <c r="B83" s="42"/>
      <c r="C83" s="117"/>
      <c r="D83" s="117"/>
      <c r="E83" s="220" t="s">
        <v>54</v>
      </c>
      <c r="F83" s="220"/>
      <c r="G83" s="221"/>
      <c r="H83" s="102">
        <v>48292</v>
      </c>
      <c r="I83" s="103"/>
      <c r="J83" s="121">
        <f>H83/H88</f>
        <v>0.0002924026198068601</v>
      </c>
      <c r="K83" s="142">
        <v>51091</v>
      </c>
      <c r="L83" s="53"/>
      <c r="M83" s="120">
        <f>K83/K88</f>
        <v>0.0002781488110239415</v>
      </c>
      <c r="N83" s="143">
        <v>53479</v>
      </c>
      <c r="O83" s="53"/>
      <c r="P83" s="121">
        <f>N83/N88</f>
        <v>0.0002783324000939228</v>
      </c>
      <c r="Q83" s="23"/>
    </row>
    <row r="84" spans="1:19" ht="12.75">
      <c r="A84" s="15"/>
      <c r="B84" s="42"/>
      <c r="C84" s="117"/>
      <c r="D84" s="117"/>
      <c r="E84" s="220" t="s">
        <v>55</v>
      </c>
      <c r="F84" s="220"/>
      <c r="G84" s="221"/>
      <c r="H84" s="102">
        <v>12143055</v>
      </c>
      <c r="I84" s="103"/>
      <c r="J84" s="54">
        <f>H84/H88</f>
        <v>0.07352483008487518</v>
      </c>
      <c r="K84" s="142">
        <v>29088185</v>
      </c>
      <c r="L84" s="53"/>
      <c r="M84" s="52">
        <f>K84/K88</f>
        <v>0.1583614349414662</v>
      </c>
      <c r="N84" s="143">
        <v>20078277</v>
      </c>
      <c r="O84" s="53"/>
      <c r="P84" s="54">
        <f>N84/N88</f>
        <v>0.10449774728698383</v>
      </c>
      <c r="Q84" s="23"/>
      <c r="S84" s="110"/>
    </row>
    <row r="85" spans="1:17" ht="12.75">
      <c r="A85" s="15"/>
      <c r="B85" s="42"/>
      <c r="C85" s="117"/>
      <c r="D85" s="117"/>
      <c r="E85" s="220" t="s">
        <v>56</v>
      </c>
      <c r="F85" s="220"/>
      <c r="G85" s="221"/>
      <c r="H85" s="102">
        <v>255529</v>
      </c>
      <c r="I85" s="103"/>
      <c r="J85" s="54">
        <f>H85/H88</f>
        <v>0.0015471993091325097</v>
      </c>
      <c r="K85" s="142">
        <v>538221</v>
      </c>
      <c r="L85" s="53"/>
      <c r="M85" s="52">
        <f>K85/K88</f>
        <v>0.002930174222820395</v>
      </c>
      <c r="N85" s="143">
        <v>339498</v>
      </c>
      <c r="O85" s="53"/>
      <c r="P85" s="54">
        <f>N85/N88</f>
        <v>0.0017669233375172799</v>
      </c>
      <c r="Q85" s="23"/>
    </row>
    <row r="86" spans="1:17" ht="12.75">
      <c r="A86" s="15"/>
      <c r="B86" s="42"/>
      <c r="C86" s="117"/>
      <c r="D86" s="117"/>
      <c r="E86" s="220" t="s">
        <v>57</v>
      </c>
      <c r="F86" s="220"/>
      <c r="G86" s="221"/>
      <c r="H86" s="55">
        <v>0</v>
      </c>
      <c r="I86" s="56"/>
      <c r="J86" s="58">
        <v>0</v>
      </c>
      <c r="K86" s="142">
        <v>0</v>
      </c>
      <c r="L86" s="53"/>
      <c r="M86" s="57">
        <v>0</v>
      </c>
      <c r="N86" s="143">
        <v>0</v>
      </c>
      <c r="O86" s="53"/>
      <c r="P86" s="58">
        <v>0</v>
      </c>
      <c r="Q86" s="23"/>
    </row>
    <row r="87" spans="1:19" ht="12.75">
      <c r="A87" s="15"/>
      <c r="B87" s="42"/>
      <c r="C87" s="220" t="s">
        <v>58</v>
      </c>
      <c r="D87" s="220"/>
      <c r="E87" s="220"/>
      <c r="F87" s="220"/>
      <c r="G87" s="221"/>
      <c r="H87" s="102">
        <v>14056842</v>
      </c>
      <c r="I87" s="103"/>
      <c r="J87" s="54">
        <f>H87/H88</f>
        <v>0.08511259477783283</v>
      </c>
      <c r="K87" s="142">
        <v>12422325</v>
      </c>
      <c r="L87" s="53"/>
      <c r="M87" s="52">
        <f>K87/K88</f>
        <v>0.06762942453471225</v>
      </c>
      <c r="N87" s="143">
        <f>16510232-1403452+1</f>
        <v>15106781</v>
      </c>
      <c r="O87" s="53"/>
      <c r="P87" s="54">
        <f>N87/N88</f>
        <v>0.07862350854397561</v>
      </c>
      <c r="Q87" s="23"/>
      <c r="S87" s="110"/>
    </row>
    <row r="88" spans="1:17" ht="12.75">
      <c r="A88" s="15"/>
      <c r="B88" s="42"/>
      <c r="C88" s="117"/>
      <c r="D88" s="117"/>
      <c r="E88" s="122"/>
      <c r="F88" s="222" t="s">
        <v>59</v>
      </c>
      <c r="G88" s="223"/>
      <c r="H88" s="102">
        <v>165155839</v>
      </c>
      <c r="I88" s="103"/>
      <c r="J88" s="54">
        <f>H88/H88</f>
        <v>1</v>
      </c>
      <c r="K88" s="142">
        <v>183682252</v>
      </c>
      <c r="L88" s="53"/>
      <c r="M88" s="52">
        <f>K88/K88</f>
        <v>1</v>
      </c>
      <c r="N88" s="144">
        <f>SUM(N77:N87)</f>
        <v>192140764</v>
      </c>
      <c r="O88" s="53"/>
      <c r="P88" s="54">
        <f>N88/N88</f>
        <v>1</v>
      </c>
      <c r="Q88" s="23"/>
    </row>
    <row r="89" spans="1:17" ht="12.75">
      <c r="A89" s="28"/>
      <c r="B89" s="29"/>
      <c r="C89" s="29"/>
      <c r="D89" s="29"/>
      <c r="E89" s="29"/>
      <c r="F89" s="29"/>
      <c r="G89" s="37"/>
      <c r="H89" s="112"/>
      <c r="I89" s="29"/>
      <c r="J89" s="113"/>
      <c r="K89" s="28"/>
      <c r="L89" s="82"/>
      <c r="M89" s="145"/>
      <c r="N89" s="28"/>
      <c r="O89" s="82"/>
      <c r="P89" s="162"/>
      <c r="Q89" s="37"/>
    </row>
    <row r="96" spans="2:26" ht="12.75" customHeight="1">
      <c r="B96" s="42" t="s">
        <v>60</v>
      </c>
      <c r="C96" s="5"/>
      <c r="D96" s="2"/>
      <c r="E96" s="2"/>
      <c r="F96" s="2"/>
      <c r="G96" s="2"/>
      <c r="H96" s="2"/>
      <c r="I96" s="2"/>
      <c r="J96" s="2"/>
      <c r="K96" s="6"/>
      <c r="L96" s="2"/>
      <c r="M96" s="2"/>
      <c r="N96" s="2"/>
      <c r="O96" s="6"/>
      <c r="P96" s="2"/>
      <c r="Q96" s="6"/>
      <c r="R96" s="2"/>
      <c r="W96" s="3"/>
      <c r="X96" s="4"/>
      <c r="Z96" s="4"/>
    </row>
    <row r="97" spans="1:26" ht="12.75" customHeight="1">
      <c r="A97" s="7"/>
      <c r="B97" s="8"/>
      <c r="C97" s="9"/>
      <c r="D97" s="10"/>
      <c r="E97" s="10"/>
      <c r="F97" s="10"/>
      <c r="G97" s="11"/>
      <c r="H97" s="13"/>
      <c r="I97" s="13"/>
      <c r="J97" s="10"/>
      <c r="K97" s="13"/>
      <c r="L97" s="13"/>
      <c r="M97" s="10"/>
      <c r="N97" s="15"/>
      <c r="O97" s="6"/>
      <c r="P97" s="6"/>
      <c r="W97" s="3"/>
      <c r="X97" s="4"/>
      <c r="Z97" s="4"/>
    </row>
    <row r="98" spans="1:26" ht="12.75" customHeight="1">
      <c r="A98" s="15"/>
      <c r="B98" s="16"/>
      <c r="C98" s="17"/>
      <c r="D98" s="6"/>
      <c r="E98" s="6"/>
      <c r="F98" s="6"/>
      <c r="G98" s="18"/>
      <c r="H98" s="86" t="s">
        <v>65</v>
      </c>
      <c r="I98" s="21"/>
      <c r="J98" s="87"/>
      <c r="K98" s="86" t="s">
        <v>68</v>
      </c>
      <c r="L98" s="21"/>
      <c r="M98" s="87"/>
      <c r="N98" s="15"/>
      <c r="O98" s="21"/>
      <c r="P98" s="21"/>
      <c r="W98" s="3"/>
      <c r="X98" s="4"/>
      <c r="Z98" s="4"/>
    </row>
    <row r="99" spans="1:26" ht="12.75" customHeight="1">
      <c r="A99" s="15"/>
      <c r="B99" s="16"/>
      <c r="C99" s="17"/>
      <c r="D99" s="24"/>
      <c r="E99" s="24"/>
      <c r="F99" s="24"/>
      <c r="G99" s="25"/>
      <c r="H99" s="88" t="s">
        <v>3</v>
      </c>
      <c r="I99" s="24"/>
      <c r="J99" s="89" t="s">
        <v>4</v>
      </c>
      <c r="K99" s="88" t="s">
        <v>3</v>
      </c>
      <c r="L99" s="24"/>
      <c r="M99" s="89" t="s">
        <v>4</v>
      </c>
      <c r="N99" s="15"/>
      <c r="O99" s="24"/>
      <c r="P99" s="24"/>
      <c r="X99" s="4"/>
      <c r="Z99" s="4"/>
    </row>
    <row r="100" spans="1:26" ht="12.75">
      <c r="A100" s="28"/>
      <c r="B100" s="29"/>
      <c r="C100" s="30"/>
      <c r="D100" s="31"/>
      <c r="E100" s="31"/>
      <c r="F100" s="32"/>
      <c r="G100" s="33"/>
      <c r="H100" s="90"/>
      <c r="I100" s="32"/>
      <c r="J100" s="91"/>
      <c r="K100" s="90"/>
      <c r="L100" s="32"/>
      <c r="M100" s="91"/>
      <c r="N100" s="15"/>
      <c r="O100" s="151"/>
      <c r="P100" s="151"/>
      <c r="X100" s="4"/>
      <c r="Z100" s="4"/>
    </row>
    <row r="101" spans="1:16" ht="12.75">
      <c r="A101" s="7"/>
      <c r="B101" s="8"/>
      <c r="C101" s="8"/>
      <c r="D101" s="8"/>
      <c r="E101" s="8"/>
      <c r="F101" s="8"/>
      <c r="G101" s="8"/>
      <c r="H101" s="96"/>
      <c r="I101" s="38"/>
      <c r="J101" s="8"/>
      <c r="K101" s="96"/>
      <c r="L101" s="38"/>
      <c r="M101" s="8"/>
      <c r="N101" s="15"/>
      <c r="O101" s="16"/>
      <c r="P101" s="16"/>
    </row>
    <row r="102" spans="1:16" ht="12.75">
      <c r="A102" s="15"/>
      <c r="B102" s="39" t="s">
        <v>5</v>
      </c>
      <c r="C102" s="16"/>
      <c r="D102" s="16"/>
      <c r="E102" s="16"/>
      <c r="F102" s="16"/>
      <c r="G102" s="16"/>
      <c r="H102" s="98"/>
      <c r="I102" s="40"/>
      <c r="J102" s="16"/>
      <c r="K102" s="98"/>
      <c r="L102" s="40"/>
      <c r="M102" s="16"/>
      <c r="N102" s="15"/>
      <c r="O102" s="16"/>
      <c r="P102" s="16"/>
    </row>
    <row r="103" spans="1:16" ht="12.75">
      <c r="A103" s="15"/>
      <c r="B103" s="41" t="s">
        <v>6</v>
      </c>
      <c r="C103" s="42"/>
      <c r="D103" s="42"/>
      <c r="E103" s="42"/>
      <c r="F103" s="42"/>
      <c r="G103" s="42"/>
      <c r="H103" s="98"/>
      <c r="I103" s="40"/>
      <c r="J103" s="16"/>
      <c r="K103" s="98"/>
      <c r="L103" s="40"/>
      <c r="M103" s="16"/>
      <c r="N103" s="15"/>
      <c r="O103" s="16"/>
      <c r="P103" s="16"/>
    </row>
    <row r="104" spans="1:16" ht="15" customHeight="1">
      <c r="A104" s="15"/>
      <c r="B104" s="43"/>
      <c r="C104" s="217" t="s">
        <v>7</v>
      </c>
      <c r="D104" s="217"/>
      <c r="E104" s="217"/>
      <c r="F104" s="217"/>
      <c r="G104" s="218"/>
      <c r="H104" s="163">
        <v>3592088</v>
      </c>
      <c r="I104" s="164"/>
      <c r="J104" s="165">
        <f>H104/H123</f>
        <v>0.015404834625432217</v>
      </c>
      <c r="K104" s="166">
        <v>10087</v>
      </c>
      <c r="L104" s="164"/>
      <c r="M104" s="165">
        <f>K104/K123</f>
        <v>5.0452092664473795E-05</v>
      </c>
      <c r="N104" s="15"/>
      <c r="O104" s="147"/>
      <c r="P104" s="147"/>
    </row>
    <row r="105" spans="1:16" ht="12.75">
      <c r="A105" s="15"/>
      <c r="B105" s="50"/>
      <c r="C105" s="220" t="s">
        <v>8</v>
      </c>
      <c r="D105" s="220"/>
      <c r="E105" s="220"/>
      <c r="F105" s="220"/>
      <c r="G105" s="221"/>
      <c r="H105" s="167">
        <v>17117098</v>
      </c>
      <c r="I105" s="168"/>
      <c r="J105" s="169">
        <f>H105/H123</f>
        <v>0.0734074621661041</v>
      </c>
      <c r="K105" s="170">
        <v>28214619</v>
      </c>
      <c r="L105" s="168"/>
      <c r="M105" s="169">
        <f>K105/K123</f>
        <v>0.14112090535152405</v>
      </c>
      <c r="N105" s="15"/>
      <c r="O105" s="147"/>
      <c r="P105" s="147"/>
    </row>
    <row r="106" spans="1:16" ht="12.75">
      <c r="A106" s="15"/>
      <c r="B106" s="50"/>
      <c r="C106" s="220" t="s">
        <v>9</v>
      </c>
      <c r="D106" s="220"/>
      <c r="E106" s="220"/>
      <c r="F106" s="220"/>
      <c r="G106" s="221"/>
      <c r="H106" s="167">
        <v>2874155</v>
      </c>
      <c r="I106" s="168"/>
      <c r="J106" s="169">
        <f>H106/H123</f>
        <v>0.01232594592973756</v>
      </c>
      <c r="K106" s="170">
        <v>1418434</v>
      </c>
      <c r="L106" s="168"/>
      <c r="M106" s="169">
        <f>K106/K123</f>
        <v>0.007094573570579977</v>
      </c>
      <c r="N106" s="15"/>
      <c r="O106" s="147"/>
      <c r="P106" s="147"/>
    </row>
    <row r="107" spans="1:16" ht="12.75">
      <c r="A107" s="15"/>
      <c r="B107" s="50"/>
      <c r="C107" s="220" t="s">
        <v>10</v>
      </c>
      <c r="D107" s="220"/>
      <c r="E107" s="220"/>
      <c r="F107" s="220"/>
      <c r="G107" s="221"/>
      <c r="H107" s="167">
        <v>225000</v>
      </c>
      <c r="I107" s="168"/>
      <c r="J107" s="171">
        <v>0</v>
      </c>
      <c r="K107" s="170">
        <v>275000</v>
      </c>
      <c r="L107" s="168"/>
      <c r="M107" s="171">
        <v>0</v>
      </c>
      <c r="N107" s="15"/>
      <c r="O107" s="134"/>
      <c r="P107" s="134"/>
    </row>
    <row r="108" spans="1:16" ht="12.75">
      <c r="A108" s="15"/>
      <c r="B108" s="50"/>
      <c r="C108" s="220" t="s">
        <v>11</v>
      </c>
      <c r="D108" s="220"/>
      <c r="E108" s="220"/>
      <c r="F108" s="220"/>
      <c r="G108" s="221"/>
      <c r="H108" s="167"/>
      <c r="I108" s="168"/>
      <c r="J108" s="171">
        <v>0</v>
      </c>
      <c r="K108" s="170">
        <v>0</v>
      </c>
      <c r="L108" s="168"/>
      <c r="M108" s="171">
        <v>0</v>
      </c>
      <c r="N108" s="15"/>
      <c r="O108" s="134"/>
      <c r="P108" s="134"/>
    </row>
    <row r="109" spans="1:16" ht="12.75">
      <c r="A109" s="15"/>
      <c r="B109" s="50"/>
      <c r="C109" s="220" t="s">
        <v>12</v>
      </c>
      <c r="D109" s="220"/>
      <c r="E109" s="220"/>
      <c r="F109" s="220"/>
      <c r="G109" s="221"/>
      <c r="H109" s="167">
        <v>2922016</v>
      </c>
      <c r="I109" s="168"/>
      <c r="J109" s="169">
        <f>H109/H123</f>
        <v>0.012531200029862003</v>
      </c>
      <c r="K109" s="170">
        <v>1882503</v>
      </c>
      <c r="L109" s="168"/>
      <c r="M109" s="169">
        <f>K109/K123</f>
        <v>0.009415704946678885</v>
      </c>
      <c r="N109" s="15"/>
      <c r="O109" s="147"/>
      <c r="P109" s="147"/>
    </row>
    <row r="110" spans="1:16" ht="15" customHeight="1">
      <c r="A110" s="59"/>
      <c r="B110" s="60"/>
      <c r="C110" s="60"/>
      <c r="D110" s="60"/>
      <c r="E110" s="222" t="s">
        <v>13</v>
      </c>
      <c r="F110" s="222"/>
      <c r="G110" s="223"/>
      <c r="H110" s="167">
        <v>26730357</v>
      </c>
      <c r="I110" s="168"/>
      <c r="J110" s="169">
        <f>H110/H123</f>
        <v>0.11463436560122259</v>
      </c>
      <c r="K110" s="170">
        <f>SUM(K104:K109)</f>
        <v>31800643</v>
      </c>
      <c r="L110" s="168"/>
      <c r="M110" s="169">
        <f>K110/K123</f>
        <v>0.15905710195557152</v>
      </c>
      <c r="N110" s="15"/>
      <c r="O110" s="147"/>
      <c r="P110" s="147"/>
    </row>
    <row r="111" spans="1:16" ht="12.75">
      <c r="A111" s="15"/>
      <c r="B111" s="66"/>
      <c r="C111" s="66"/>
      <c r="D111" s="66"/>
      <c r="E111" s="66"/>
      <c r="F111" s="67"/>
      <c r="G111" s="66"/>
      <c r="H111" s="172"/>
      <c r="I111" s="173"/>
      <c r="J111" s="174"/>
      <c r="K111" s="175"/>
      <c r="L111" s="173"/>
      <c r="M111" s="174"/>
      <c r="N111" s="15"/>
      <c r="O111" s="147"/>
      <c r="P111" s="147"/>
    </row>
    <row r="112" spans="1:16" ht="12.75">
      <c r="A112" s="15"/>
      <c r="B112" s="72" t="s">
        <v>14</v>
      </c>
      <c r="C112" s="73"/>
      <c r="D112" s="73"/>
      <c r="E112" s="73"/>
      <c r="F112" s="73"/>
      <c r="G112" s="73"/>
      <c r="H112" s="172"/>
      <c r="I112" s="173"/>
      <c r="J112" s="174"/>
      <c r="K112" s="172"/>
      <c r="L112" s="173"/>
      <c r="M112" s="174"/>
      <c r="N112" s="15"/>
      <c r="O112" s="147"/>
      <c r="P112" s="147"/>
    </row>
    <row r="113" spans="1:16" ht="12.75">
      <c r="A113" s="15"/>
      <c r="B113" s="43"/>
      <c r="C113" s="224" t="s">
        <v>15</v>
      </c>
      <c r="D113" s="224"/>
      <c r="E113" s="224"/>
      <c r="F113" s="224"/>
      <c r="G113" s="225"/>
      <c r="H113" s="176">
        <v>129495</v>
      </c>
      <c r="I113" s="164"/>
      <c r="J113" s="165">
        <f>H113/H123</f>
        <v>0.0005553452643199011</v>
      </c>
      <c r="K113" s="166">
        <v>0</v>
      </c>
      <c r="L113" s="164"/>
      <c r="M113" s="165">
        <f>K113/K123</f>
        <v>0</v>
      </c>
      <c r="N113" s="15"/>
      <c r="O113" s="147"/>
      <c r="P113" s="147"/>
    </row>
    <row r="114" spans="1:16" ht="12.75">
      <c r="A114" s="15"/>
      <c r="B114" s="50"/>
      <c r="C114" s="220" t="s">
        <v>9</v>
      </c>
      <c r="D114" s="220"/>
      <c r="E114" s="220"/>
      <c r="F114" s="220"/>
      <c r="G114" s="221"/>
      <c r="H114" s="167">
        <v>11426849</v>
      </c>
      <c r="I114" s="168"/>
      <c r="J114" s="169">
        <f>H114/H123</f>
        <v>0.04900456757595736</v>
      </c>
      <c r="K114" s="170">
        <v>2582588</v>
      </c>
      <c r="L114" s="168"/>
      <c r="M114" s="169">
        <f>K114/K123</f>
        <v>0.012917316257574904</v>
      </c>
      <c r="N114" s="15"/>
      <c r="O114" s="147"/>
      <c r="P114" s="147"/>
    </row>
    <row r="115" spans="1:16" ht="12.75">
      <c r="A115" s="15"/>
      <c r="B115" s="50"/>
      <c r="C115" s="220" t="s">
        <v>17</v>
      </c>
      <c r="D115" s="220"/>
      <c r="E115" s="220"/>
      <c r="F115" s="220"/>
      <c r="G115" s="221"/>
      <c r="H115" s="167">
        <v>25005000</v>
      </c>
      <c r="I115" s="168"/>
      <c r="J115" s="169">
        <f>H115/H123</f>
        <v>0.10723509273963572</v>
      </c>
      <c r="K115" s="170">
        <v>24730000</v>
      </c>
      <c r="L115" s="168"/>
      <c r="M115" s="169">
        <f>K115/K123</f>
        <v>0.12369190558069168</v>
      </c>
      <c r="N115" s="15"/>
      <c r="O115" s="147"/>
      <c r="P115" s="147"/>
    </row>
    <row r="116" spans="1:16" ht="12.75">
      <c r="A116" s="15"/>
      <c r="B116" s="50"/>
      <c r="C116" s="220" t="s">
        <v>18</v>
      </c>
      <c r="D116" s="220"/>
      <c r="E116" s="220"/>
      <c r="F116" s="220"/>
      <c r="G116" s="221"/>
      <c r="H116" s="167">
        <v>280848</v>
      </c>
      <c r="I116" s="168"/>
      <c r="J116" s="169">
        <f>H116/H123</f>
        <v>0.0012044295671162252</v>
      </c>
      <c r="K116" s="170">
        <v>278850</v>
      </c>
      <c r="L116" s="168"/>
      <c r="M116" s="169">
        <f>K116/K123</f>
        <v>0.0013947225180418873</v>
      </c>
      <c r="N116" s="15"/>
      <c r="O116" s="147"/>
      <c r="P116" s="147"/>
    </row>
    <row r="117" spans="1:16" ht="12.75">
      <c r="A117" s="15"/>
      <c r="B117" s="50"/>
      <c r="C117" s="220" t="s">
        <v>11</v>
      </c>
      <c r="D117" s="220"/>
      <c r="E117" s="220"/>
      <c r="F117" s="220"/>
      <c r="G117" s="221"/>
      <c r="H117" s="167"/>
      <c r="I117" s="168"/>
      <c r="J117" s="171">
        <v>0</v>
      </c>
      <c r="K117" s="170">
        <v>0</v>
      </c>
      <c r="L117" s="168"/>
      <c r="M117" s="171">
        <v>0</v>
      </c>
      <c r="N117" s="15"/>
      <c r="O117" s="134"/>
      <c r="P117" s="134"/>
    </row>
    <row r="118" spans="1:16" ht="12.75">
      <c r="A118" s="15"/>
      <c r="B118" s="50"/>
      <c r="C118" s="220" t="s">
        <v>19</v>
      </c>
      <c r="D118" s="220"/>
      <c r="E118" s="220"/>
      <c r="F118" s="220"/>
      <c r="G118" s="221"/>
      <c r="H118" s="167"/>
      <c r="I118" s="168"/>
      <c r="J118" s="171">
        <v>0</v>
      </c>
      <c r="K118" s="170">
        <v>0</v>
      </c>
      <c r="L118" s="168"/>
      <c r="M118" s="171">
        <v>0</v>
      </c>
      <c r="N118" s="15"/>
      <c r="O118" s="134"/>
      <c r="P118" s="134"/>
    </row>
    <row r="119" spans="1:16" ht="12.75">
      <c r="A119" s="15"/>
      <c r="B119" s="50"/>
      <c r="C119" s="220" t="s">
        <v>20</v>
      </c>
      <c r="D119" s="220"/>
      <c r="E119" s="220"/>
      <c r="F119" s="220"/>
      <c r="G119" s="221"/>
      <c r="H119" s="167">
        <v>135256</v>
      </c>
      <c r="I119" s="168"/>
      <c r="J119" s="177" t="s">
        <v>16</v>
      </c>
      <c r="K119" s="170">
        <v>340346</v>
      </c>
      <c r="L119" s="168"/>
      <c r="M119" s="177" t="s">
        <v>16</v>
      </c>
      <c r="N119" s="15"/>
      <c r="O119" s="148"/>
      <c r="P119" s="148"/>
    </row>
    <row r="120" spans="1:16" ht="12.75">
      <c r="A120" s="15"/>
      <c r="B120" s="50"/>
      <c r="C120" s="220" t="s">
        <v>21</v>
      </c>
      <c r="D120" s="220"/>
      <c r="E120" s="220"/>
      <c r="F120" s="220"/>
      <c r="G120" s="221"/>
      <c r="H120" s="167">
        <v>169471459</v>
      </c>
      <c r="I120" s="168"/>
      <c r="J120" s="169">
        <f>H120/H123</f>
        <v>0.7267861476739201</v>
      </c>
      <c r="K120" s="170">
        <v>172000458</v>
      </c>
      <c r="L120" s="168"/>
      <c r="M120" s="169">
        <f>K120/K123</f>
        <v>0.8602937489191963</v>
      </c>
      <c r="N120" s="15"/>
      <c r="O120" s="147"/>
      <c r="P120" s="147"/>
    </row>
    <row r="121" spans="1:16" ht="12.75">
      <c r="A121" s="15"/>
      <c r="B121" s="50"/>
      <c r="C121" s="220" t="s">
        <v>22</v>
      </c>
      <c r="D121" s="220"/>
      <c r="E121" s="220"/>
      <c r="F121" s="220"/>
      <c r="G121" s="221"/>
      <c r="H121" s="167">
        <v>0</v>
      </c>
      <c r="I121" s="168"/>
      <c r="J121" s="171">
        <v>0</v>
      </c>
      <c r="K121" s="170">
        <v>0</v>
      </c>
      <c r="L121" s="168"/>
      <c r="M121" s="171">
        <v>0</v>
      </c>
      <c r="N121" s="15"/>
      <c r="O121" s="134"/>
      <c r="P121" s="134"/>
    </row>
    <row r="122" spans="1:16" ht="12.75" customHeight="1">
      <c r="A122" s="59"/>
      <c r="B122" s="60"/>
      <c r="C122" s="60"/>
      <c r="D122" s="77"/>
      <c r="E122" s="222" t="s">
        <v>23</v>
      </c>
      <c r="F122" s="222"/>
      <c r="G122" s="223"/>
      <c r="H122" s="167">
        <v>206448907</v>
      </c>
      <c r="I122" s="178"/>
      <c r="J122" s="169">
        <f>H122/H123</f>
        <v>0.8853656343987775</v>
      </c>
      <c r="K122" s="170">
        <f>SUM(K113:K121)</f>
        <v>199932242</v>
      </c>
      <c r="L122" s="178"/>
      <c r="M122" s="169">
        <f>K122/K123</f>
        <v>1</v>
      </c>
      <c r="N122" s="15"/>
      <c r="O122" s="147"/>
      <c r="P122" s="147"/>
    </row>
    <row r="123" spans="1:16" ht="12.75" customHeight="1">
      <c r="A123" s="59"/>
      <c r="B123" s="60"/>
      <c r="C123" s="60"/>
      <c r="D123" s="77"/>
      <c r="E123" s="222" t="s">
        <v>24</v>
      </c>
      <c r="F123" s="222"/>
      <c r="G123" s="223"/>
      <c r="H123" s="167">
        <v>233179264</v>
      </c>
      <c r="I123" s="178"/>
      <c r="J123" s="169">
        <f>H123/H123</f>
        <v>1</v>
      </c>
      <c r="K123" s="170">
        <f>SUM(K111+K122)</f>
        <v>199932242</v>
      </c>
      <c r="L123" s="178"/>
      <c r="M123" s="169">
        <f>K123/K123</f>
        <v>1</v>
      </c>
      <c r="N123" s="15"/>
      <c r="O123" s="147"/>
      <c r="P123" s="147"/>
    </row>
    <row r="124" spans="1:16" ht="12.75">
      <c r="A124" s="79"/>
      <c r="B124" s="80"/>
      <c r="C124" s="80"/>
      <c r="D124" s="80"/>
      <c r="E124" s="80"/>
      <c r="F124" s="81"/>
      <c r="G124" s="80"/>
      <c r="H124" s="112"/>
      <c r="I124" s="82"/>
      <c r="J124" s="29"/>
      <c r="K124" s="112"/>
      <c r="L124" s="82"/>
      <c r="M124" s="29"/>
      <c r="N124" s="15"/>
      <c r="O124" s="16"/>
      <c r="P124" s="16"/>
    </row>
    <row r="125" spans="1:15" ht="12.75">
      <c r="A125" s="83"/>
      <c r="B125" s="42"/>
      <c r="C125" s="42"/>
      <c r="D125" s="42"/>
      <c r="E125" s="42"/>
      <c r="F125" s="84"/>
      <c r="G125" s="42"/>
      <c r="H125" s="131"/>
      <c r="O125" s="16"/>
    </row>
    <row r="126" spans="1:15" ht="12.75">
      <c r="A126" s="83"/>
      <c r="B126" s="42"/>
      <c r="C126" s="42"/>
      <c r="D126" s="42"/>
      <c r="E126" s="42"/>
      <c r="F126" s="84"/>
      <c r="G126" s="42"/>
      <c r="H126" s="131"/>
      <c r="O126" s="16"/>
    </row>
    <row r="127" spans="1:15" ht="12.75">
      <c r="A127" s="83"/>
      <c r="B127" s="42"/>
      <c r="C127" s="42"/>
      <c r="D127" s="42"/>
      <c r="E127" s="42"/>
      <c r="F127" s="84"/>
      <c r="G127" s="42"/>
      <c r="H127" s="131"/>
      <c r="O127" s="16"/>
    </row>
    <row r="128" spans="1:15" ht="12.75">
      <c r="A128" s="83"/>
      <c r="B128" s="42"/>
      <c r="C128" s="42"/>
      <c r="D128" s="42"/>
      <c r="E128" s="42"/>
      <c r="F128" s="84"/>
      <c r="G128" s="42"/>
      <c r="H128" s="131"/>
      <c r="O128" s="16"/>
    </row>
    <row r="129" spans="1:15" ht="12.75">
      <c r="A129" s="83"/>
      <c r="B129" s="42"/>
      <c r="C129" s="42"/>
      <c r="D129" s="42"/>
      <c r="E129" s="42"/>
      <c r="F129" s="84"/>
      <c r="G129" s="42"/>
      <c r="H129" s="131"/>
      <c r="O129" s="16"/>
    </row>
    <row r="130" spans="1:15" ht="12.75">
      <c r="A130" s="83"/>
      <c r="B130" s="42"/>
      <c r="C130" s="42"/>
      <c r="D130" s="42"/>
      <c r="E130" s="42"/>
      <c r="F130" s="84"/>
      <c r="G130" s="42"/>
      <c r="H130" s="131"/>
      <c r="O130" s="16"/>
    </row>
    <row r="131" spans="1:15" ht="12.75">
      <c r="A131" s="83"/>
      <c r="B131" s="42"/>
      <c r="C131" s="42"/>
      <c r="D131" s="42"/>
      <c r="E131" s="42"/>
      <c r="F131" s="84"/>
      <c r="G131" s="42"/>
      <c r="H131" s="131"/>
      <c r="O131" s="16"/>
    </row>
    <row r="132" spans="1:15" ht="12.75">
      <c r="A132" s="83"/>
      <c r="B132" s="42"/>
      <c r="C132" s="42"/>
      <c r="D132" s="42"/>
      <c r="E132" s="42"/>
      <c r="F132" s="84"/>
      <c r="G132" s="42"/>
      <c r="H132" s="131"/>
      <c r="O132" s="16"/>
    </row>
    <row r="133" spans="1:15" ht="12.75">
      <c r="A133" s="83"/>
      <c r="B133" s="42" t="s">
        <v>63</v>
      </c>
      <c r="C133" s="42"/>
      <c r="D133" s="42"/>
      <c r="E133" s="42"/>
      <c r="F133" s="84"/>
      <c r="G133" s="42"/>
      <c r="H133" s="131"/>
      <c r="O133" s="16"/>
    </row>
    <row r="134" spans="1:17" ht="12.75">
      <c r="A134" s="7"/>
      <c r="B134" s="8"/>
      <c r="C134" s="9"/>
      <c r="D134" s="10"/>
      <c r="E134" s="10"/>
      <c r="F134" s="10"/>
      <c r="G134" s="11"/>
      <c r="H134" s="13"/>
      <c r="I134" s="13"/>
      <c r="J134" s="10"/>
      <c r="K134" s="13"/>
      <c r="L134" s="13"/>
      <c r="M134" s="10"/>
      <c r="N134" s="152"/>
      <c r="O134" s="6"/>
      <c r="P134" s="6"/>
      <c r="Q134" s="16"/>
    </row>
    <row r="135" spans="1:17" ht="12.75">
      <c r="A135" s="15"/>
      <c r="B135" s="16"/>
      <c r="C135" s="17"/>
      <c r="D135" s="6"/>
      <c r="E135" s="6"/>
      <c r="F135" s="6"/>
      <c r="G135" s="18"/>
      <c r="H135" s="86" t="s">
        <v>65</v>
      </c>
      <c r="I135" s="21"/>
      <c r="J135" s="87"/>
      <c r="K135" s="86" t="s">
        <v>68</v>
      </c>
      <c r="L135" s="21"/>
      <c r="M135" s="87"/>
      <c r="N135" s="19"/>
      <c r="O135" s="21"/>
      <c r="P135" s="21"/>
      <c r="Q135" s="16"/>
    </row>
    <row r="136" spans="1:17" ht="12.75">
      <c r="A136" s="15"/>
      <c r="B136" s="16"/>
      <c r="C136" s="17"/>
      <c r="D136" s="24"/>
      <c r="E136" s="24"/>
      <c r="F136" s="24"/>
      <c r="G136" s="25"/>
      <c r="H136" s="88" t="s">
        <v>3</v>
      </c>
      <c r="I136" s="24"/>
      <c r="J136" s="89" t="s">
        <v>4</v>
      </c>
      <c r="K136" s="88" t="s">
        <v>3</v>
      </c>
      <c r="L136" s="24"/>
      <c r="M136" s="89" t="s">
        <v>4</v>
      </c>
      <c r="N136" s="26"/>
      <c r="O136" s="24"/>
      <c r="P136" s="24"/>
      <c r="Q136" s="16"/>
    </row>
    <row r="137" spans="1:17" ht="12.75">
      <c r="A137" s="28"/>
      <c r="B137" s="29"/>
      <c r="C137" s="30"/>
      <c r="D137" s="31"/>
      <c r="E137" s="31"/>
      <c r="F137" s="32"/>
      <c r="G137" s="33"/>
      <c r="H137" s="90"/>
      <c r="I137" s="32"/>
      <c r="J137" s="91"/>
      <c r="K137" s="90"/>
      <c r="L137" s="32"/>
      <c r="M137" s="91"/>
      <c r="N137" s="153"/>
      <c r="O137" s="151"/>
      <c r="P137" s="151"/>
      <c r="Q137" s="16"/>
    </row>
    <row r="138" spans="1:17" ht="12.75">
      <c r="A138" s="92"/>
      <c r="B138" s="93"/>
      <c r="C138" s="93"/>
      <c r="D138" s="93"/>
      <c r="E138" s="93"/>
      <c r="F138" s="94"/>
      <c r="G138" s="95"/>
      <c r="H138" s="96"/>
      <c r="I138" s="8"/>
      <c r="J138" s="97"/>
      <c r="K138" s="96"/>
      <c r="L138" s="8"/>
      <c r="M138" s="97"/>
      <c r="N138" s="15"/>
      <c r="O138" s="16"/>
      <c r="P138" s="16"/>
      <c r="Q138" s="16"/>
    </row>
    <row r="139" spans="1:17" ht="12.75">
      <c r="A139" s="15"/>
      <c r="B139" s="230" t="s">
        <v>26</v>
      </c>
      <c r="C139" s="230"/>
      <c r="D139" s="230"/>
      <c r="E139" s="230"/>
      <c r="F139" s="230"/>
      <c r="G139" s="231"/>
      <c r="H139" s="98"/>
      <c r="I139" s="16"/>
      <c r="J139" s="99"/>
      <c r="K139" s="98"/>
      <c r="L139" s="16"/>
      <c r="M139" s="99"/>
      <c r="N139" s="15"/>
      <c r="O139" s="16"/>
      <c r="P139" s="16"/>
      <c r="Q139" s="16"/>
    </row>
    <row r="140" spans="1:17" ht="15" customHeight="1">
      <c r="A140" s="15"/>
      <c r="B140" s="16"/>
      <c r="C140" s="228" t="s">
        <v>27</v>
      </c>
      <c r="D140" s="228"/>
      <c r="E140" s="228"/>
      <c r="F140" s="228"/>
      <c r="G140" s="229"/>
      <c r="H140" s="98"/>
      <c r="I140" s="16"/>
      <c r="J140" s="99"/>
      <c r="K140" s="98"/>
      <c r="L140" s="16"/>
      <c r="M140" s="99"/>
      <c r="N140" s="15"/>
      <c r="O140" s="16"/>
      <c r="P140" s="16"/>
      <c r="Q140" s="16"/>
    </row>
    <row r="141" spans="1:17" ht="15" customHeight="1">
      <c r="A141" s="15"/>
      <c r="B141" s="16"/>
      <c r="C141" s="43"/>
      <c r="D141" s="224" t="s">
        <v>28</v>
      </c>
      <c r="E141" s="224"/>
      <c r="F141" s="224"/>
      <c r="G141" s="225"/>
      <c r="H141" s="179">
        <v>3929392</v>
      </c>
      <c r="I141" s="180"/>
      <c r="J141" s="174">
        <f>H141/H160</f>
        <v>0.07961061831221783</v>
      </c>
      <c r="K141" s="166">
        <v>5716603</v>
      </c>
      <c r="L141" s="180"/>
      <c r="M141" s="174">
        <f>K141/K160</f>
        <v>0.15941517533735927</v>
      </c>
      <c r="N141" s="154"/>
      <c r="O141" s="147"/>
      <c r="P141" s="147"/>
      <c r="Q141" s="16"/>
    </row>
    <row r="142" spans="1:17" ht="12.75">
      <c r="A142" s="15"/>
      <c r="B142" s="16"/>
      <c r="C142" s="50"/>
      <c r="D142" s="220" t="s">
        <v>29</v>
      </c>
      <c r="E142" s="220"/>
      <c r="F142" s="220"/>
      <c r="G142" s="221"/>
      <c r="H142" s="167">
        <v>3982889</v>
      </c>
      <c r="I142" s="181"/>
      <c r="J142" s="169">
        <f>H142/H160</f>
        <v>0.0806944830037143</v>
      </c>
      <c r="K142" s="170">
        <v>4688035</v>
      </c>
      <c r="L142" s="181"/>
      <c r="M142" s="169">
        <f>K142/K160</f>
        <v>0.13073217110103275</v>
      </c>
      <c r="N142" s="154"/>
      <c r="O142" s="147"/>
      <c r="P142" s="147"/>
      <c r="Q142" s="16"/>
    </row>
    <row r="143" spans="1:17" ht="12.75">
      <c r="A143" s="15"/>
      <c r="B143" s="16"/>
      <c r="C143" s="50"/>
      <c r="D143" s="220" t="s">
        <v>30</v>
      </c>
      <c r="E143" s="220"/>
      <c r="F143" s="220"/>
      <c r="G143" s="221"/>
      <c r="H143" s="167">
        <v>1607058</v>
      </c>
      <c r="I143" s="181"/>
      <c r="J143" s="169">
        <f>H143/H160</f>
        <v>0.03255945984610244</v>
      </c>
      <c r="K143" s="170">
        <v>1808363</v>
      </c>
      <c r="L143" s="181"/>
      <c r="M143" s="169">
        <f>K143/K160</f>
        <v>0.05042863825222654</v>
      </c>
      <c r="N143" s="154"/>
      <c r="O143" s="147"/>
      <c r="P143" s="147"/>
      <c r="Q143" s="16"/>
    </row>
    <row r="144" spans="1:17" ht="12.75">
      <c r="A144" s="15"/>
      <c r="B144" s="16"/>
      <c r="C144" s="50"/>
      <c r="D144" s="220" t="s">
        <v>31</v>
      </c>
      <c r="E144" s="220"/>
      <c r="F144" s="220"/>
      <c r="G144" s="221"/>
      <c r="H144" s="167">
        <v>2936175</v>
      </c>
      <c r="I144" s="181"/>
      <c r="J144" s="169">
        <f>H144/H160</f>
        <v>0.05948775465081523</v>
      </c>
      <c r="K144" s="170">
        <v>3528119</v>
      </c>
      <c r="L144" s="181"/>
      <c r="M144" s="169">
        <f>K144/K160</f>
        <v>0.09838635094934328</v>
      </c>
      <c r="N144" s="154"/>
      <c r="O144" s="147"/>
      <c r="P144" s="147"/>
      <c r="Q144" s="16"/>
    </row>
    <row r="145" spans="1:19" ht="12.75">
      <c r="A145" s="15"/>
      <c r="B145" s="16"/>
      <c r="C145" s="50"/>
      <c r="D145" s="220" t="s">
        <v>32</v>
      </c>
      <c r="E145" s="220"/>
      <c r="F145" s="220"/>
      <c r="G145" s="221"/>
      <c r="H145" s="167">
        <v>48000</v>
      </c>
      <c r="I145" s="181"/>
      <c r="J145" s="169">
        <f>H145/H160</f>
        <v>0.0009724938817472158</v>
      </c>
      <c r="K145" s="170">
        <v>183000</v>
      </c>
      <c r="L145" s="181"/>
      <c r="M145" s="169">
        <f>K145/K160</f>
        <v>0.00510320151438481</v>
      </c>
      <c r="N145" s="154"/>
      <c r="O145" s="147"/>
      <c r="P145" s="147"/>
      <c r="Q145" s="16"/>
      <c r="S145" s="133"/>
    </row>
    <row r="146" spans="1:19" ht="12.75">
      <c r="A146" s="15"/>
      <c r="B146" s="16"/>
      <c r="C146" s="50"/>
      <c r="D146" s="220" t="s">
        <v>33</v>
      </c>
      <c r="E146" s="220"/>
      <c r="F146" s="220"/>
      <c r="G146" s="221"/>
      <c r="H146" s="167">
        <v>1283838</v>
      </c>
      <c r="I146" s="181"/>
      <c r="J146" s="169">
        <f>H146/H160</f>
        <v>0.026010929169887124</v>
      </c>
      <c r="K146" s="170">
        <v>1899918</v>
      </c>
      <c r="L146" s="181"/>
      <c r="M146" s="169">
        <f>K146/K160</f>
        <v>0.05298177275850797</v>
      </c>
      <c r="N146" s="154"/>
      <c r="O146" s="147"/>
      <c r="P146" s="147"/>
      <c r="Q146" s="16"/>
      <c r="S146" s="134"/>
    </row>
    <row r="147" spans="1:17" ht="12.75">
      <c r="A147" s="15"/>
      <c r="B147" s="16"/>
      <c r="C147" s="50"/>
      <c r="D147" s="220" t="s">
        <v>34</v>
      </c>
      <c r="E147" s="220"/>
      <c r="F147" s="220"/>
      <c r="G147" s="221"/>
      <c r="H147" s="167">
        <v>0</v>
      </c>
      <c r="I147" s="181"/>
      <c r="J147" s="171">
        <v>0</v>
      </c>
      <c r="K147" s="167">
        <v>0</v>
      </c>
      <c r="L147" s="181"/>
      <c r="M147" s="171">
        <v>0</v>
      </c>
      <c r="N147" s="140"/>
      <c r="O147" s="134"/>
      <c r="P147" s="134"/>
      <c r="Q147" s="16"/>
    </row>
    <row r="148" spans="1:17" ht="12.75">
      <c r="A148" s="15"/>
      <c r="B148" s="16"/>
      <c r="C148" s="50"/>
      <c r="D148" s="220" t="s">
        <v>35</v>
      </c>
      <c r="E148" s="220"/>
      <c r="F148" s="220"/>
      <c r="G148" s="221"/>
      <c r="H148" s="167">
        <v>306952</v>
      </c>
      <c r="I148" s="181"/>
      <c r="J148" s="169">
        <f>H148/H160</f>
        <v>0.00621893629145982</v>
      </c>
      <c r="K148" s="170">
        <v>423584</v>
      </c>
      <c r="L148" s="181"/>
      <c r="M148" s="169">
        <f>K148/K160</f>
        <v>0.011812210438629372</v>
      </c>
      <c r="N148" s="154"/>
      <c r="O148" s="147"/>
      <c r="P148" s="147"/>
      <c r="Q148" s="16"/>
    </row>
    <row r="149" spans="1:19" ht="15" customHeight="1">
      <c r="A149" s="15"/>
      <c r="B149" s="16"/>
      <c r="C149" s="50"/>
      <c r="D149" s="50"/>
      <c r="E149" s="50"/>
      <c r="F149" s="222" t="s">
        <v>36</v>
      </c>
      <c r="G149" s="223"/>
      <c r="H149" s="167">
        <v>14094304</v>
      </c>
      <c r="I149" s="181"/>
      <c r="J149" s="169">
        <f>H149/H160</f>
        <v>0.28555467515594396</v>
      </c>
      <c r="K149" s="170">
        <f>SUM(K142:K148)</f>
        <v>12531019</v>
      </c>
      <c r="L149" s="181"/>
      <c r="M149" s="169">
        <f>K149/K160</f>
        <v>0.3494443450141247</v>
      </c>
      <c r="N149" s="154"/>
      <c r="O149" s="147"/>
      <c r="P149" s="147"/>
      <c r="Q149" s="16"/>
      <c r="S149" s="133"/>
    </row>
    <row r="150" spans="1:17" ht="17.25" customHeight="1">
      <c r="A150" s="15"/>
      <c r="B150" s="16"/>
      <c r="C150" s="66"/>
      <c r="D150" s="66"/>
      <c r="E150" s="66"/>
      <c r="F150" s="104"/>
      <c r="G150" s="105"/>
      <c r="H150" s="175"/>
      <c r="I150" s="182"/>
      <c r="J150" s="183"/>
      <c r="K150" s="175"/>
      <c r="L150" s="182"/>
      <c r="M150" s="183"/>
      <c r="N150" s="154"/>
      <c r="O150" s="147"/>
      <c r="P150" s="147"/>
      <c r="Q150" s="16"/>
    </row>
    <row r="151" spans="1:17" ht="12.75">
      <c r="A151" s="15"/>
      <c r="B151" s="16"/>
      <c r="C151" s="232" t="s">
        <v>37</v>
      </c>
      <c r="D151" s="232"/>
      <c r="E151" s="232"/>
      <c r="F151" s="232"/>
      <c r="G151" s="233"/>
      <c r="H151" s="184"/>
      <c r="I151" s="185"/>
      <c r="J151" s="186"/>
      <c r="K151" s="184"/>
      <c r="L151" s="185"/>
      <c r="M151" s="186"/>
      <c r="N151" s="15"/>
      <c r="O151" s="16"/>
      <c r="P151" s="16"/>
      <c r="Q151" s="16"/>
    </row>
    <row r="152" spans="1:17" ht="12.75">
      <c r="A152" s="15"/>
      <c r="B152" s="16"/>
      <c r="C152" s="118"/>
      <c r="D152" s="220" t="s">
        <v>38</v>
      </c>
      <c r="E152" s="220"/>
      <c r="F152" s="220"/>
      <c r="G152" s="221"/>
      <c r="H152" s="167">
        <v>1669248</v>
      </c>
      <c r="I152" s="181"/>
      <c r="J152" s="169">
        <f>H152/H160</f>
        <v>0.033819447231641174</v>
      </c>
      <c r="K152" s="170">
        <v>1939328</v>
      </c>
      <c r="L152" s="181"/>
      <c r="M152" s="169">
        <f>K152/K160</f>
        <v>0.05408077369666046</v>
      </c>
      <c r="N152" s="154"/>
      <c r="O152" s="147"/>
      <c r="P152" s="147"/>
      <c r="Q152" s="16"/>
    </row>
    <row r="153" spans="1:17" ht="12.75">
      <c r="A153" s="15"/>
      <c r="B153" s="16"/>
      <c r="C153" s="50"/>
      <c r="D153" s="220" t="s">
        <v>31</v>
      </c>
      <c r="E153" s="220"/>
      <c r="F153" s="220"/>
      <c r="G153" s="221"/>
      <c r="H153" s="167">
        <v>0</v>
      </c>
      <c r="I153" s="181"/>
      <c r="J153" s="171">
        <v>0</v>
      </c>
      <c r="K153" s="167"/>
      <c r="L153" s="181"/>
      <c r="M153" s="171">
        <v>0</v>
      </c>
      <c r="N153" s="140"/>
      <c r="O153" s="134"/>
      <c r="P153" s="134"/>
      <c r="Q153" s="16"/>
    </row>
    <row r="154" spans="1:17" ht="12.75">
      <c r="A154" s="15"/>
      <c r="B154" s="16"/>
      <c r="C154" s="50"/>
      <c r="D154" s="220" t="s">
        <v>39</v>
      </c>
      <c r="E154" s="220"/>
      <c r="F154" s="220"/>
      <c r="G154" s="221"/>
      <c r="H154" s="167">
        <v>508476</v>
      </c>
      <c r="I154" s="181"/>
      <c r="J154" s="169">
        <f>H154/H160</f>
        <v>0.010301870812818694</v>
      </c>
      <c r="K154" s="170">
        <v>479631</v>
      </c>
      <c r="L154" s="181"/>
      <c r="M154" s="169">
        <f>K154/K160</f>
        <v>0.013375156533037709</v>
      </c>
      <c r="N154" s="154"/>
      <c r="O154" s="147"/>
      <c r="P154" s="147"/>
      <c r="Q154" s="16"/>
    </row>
    <row r="155" spans="1:17" ht="12.75">
      <c r="A155" s="15"/>
      <c r="B155" s="16"/>
      <c r="C155" s="50"/>
      <c r="D155" s="220" t="s">
        <v>40</v>
      </c>
      <c r="E155" s="220"/>
      <c r="F155" s="220"/>
      <c r="G155" s="221"/>
      <c r="H155" s="167">
        <v>458000</v>
      </c>
      <c r="I155" s="181"/>
      <c r="J155" s="171">
        <v>0</v>
      </c>
      <c r="K155" s="170">
        <v>1515000</v>
      </c>
      <c r="L155" s="181"/>
      <c r="M155" s="171">
        <v>0</v>
      </c>
      <c r="N155" s="140"/>
      <c r="O155" s="134"/>
      <c r="P155" s="134"/>
      <c r="Q155" s="16"/>
    </row>
    <row r="156" spans="1:17" ht="12.75">
      <c r="A156" s="15"/>
      <c r="B156" s="16"/>
      <c r="C156" s="50"/>
      <c r="D156" s="220" t="s">
        <v>41</v>
      </c>
      <c r="E156" s="220"/>
      <c r="F156" s="220"/>
      <c r="G156" s="221"/>
      <c r="H156" s="167">
        <v>32272963</v>
      </c>
      <c r="I156" s="181"/>
      <c r="J156" s="169">
        <f>H156/H160</f>
        <v>0.6538595638198806</v>
      </c>
      <c r="K156" s="170">
        <v>31585434</v>
      </c>
      <c r="L156" s="181"/>
      <c r="M156" s="169">
        <f>K156/K160</f>
        <v>0.8808023749797894</v>
      </c>
      <c r="N156" s="154"/>
      <c r="O156" s="147"/>
      <c r="P156" s="147"/>
      <c r="Q156" s="16"/>
    </row>
    <row r="157" spans="1:17" ht="12.75">
      <c r="A157" s="15"/>
      <c r="B157" s="16"/>
      <c r="C157" s="50"/>
      <c r="D157" s="220" t="s">
        <v>42</v>
      </c>
      <c r="E157" s="220"/>
      <c r="F157" s="220"/>
      <c r="G157" s="221"/>
      <c r="H157" s="167">
        <v>0</v>
      </c>
      <c r="I157" s="181"/>
      <c r="J157" s="171">
        <v>0</v>
      </c>
      <c r="K157" s="167">
        <v>0</v>
      </c>
      <c r="L157" s="181"/>
      <c r="M157" s="171">
        <v>0</v>
      </c>
      <c r="N157" s="140"/>
      <c r="O157" s="134"/>
      <c r="P157" s="134"/>
      <c r="Q157" s="16"/>
    </row>
    <row r="158" spans="1:17" ht="12.75">
      <c r="A158" s="15"/>
      <c r="B158" s="16"/>
      <c r="C158" s="50"/>
      <c r="D158" s="220" t="s">
        <v>43</v>
      </c>
      <c r="E158" s="220"/>
      <c r="F158" s="220"/>
      <c r="G158" s="221"/>
      <c r="H158" s="167">
        <v>354646</v>
      </c>
      <c r="I158" s="181"/>
      <c r="J158" s="169">
        <f>H158/H160</f>
        <v>0.007185230524710897</v>
      </c>
      <c r="K158" s="170">
        <v>340449</v>
      </c>
      <c r="L158" s="181"/>
      <c r="M158" s="169">
        <f>K158/K160</f>
        <v>0.009493878974703792</v>
      </c>
      <c r="N158" s="154"/>
      <c r="O158" s="147"/>
      <c r="P158" s="147"/>
      <c r="Q158" s="16"/>
    </row>
    <row r="159" spans="1:17" ht="17.25" customHeight="1">
      <c r="A159" s="15"/>
      <c r="B159" s="16"/>
      <c r="C159" s="50"/>
      <c r="D159" s="50"/>
      <c r="E159" s="50"/>
      <c r="F159" s="222" t="s">
        <v>44</v>
      </c>
      <c r="G159" s="223"/>
      <c r="H159" s="167">
        <v>35263333</v>
      </c>
      <c r="I159" s="181"/>
      <c r="J159" s="169">
        <f>H159/H160</f>
        <v>0.7144453248440561</v>
      </c>
      <c r="K159" s="170">
        <f>SUM(K154:K158)</f>
        <v>33920514</v>
      </c>
      <c r="L159" s="181"/>
      <c r="M159" s="169">
        <f>K159/K160</f>
        <v>0.9459192263033396</v>
      </c>
      <c r="N159" s="154"/>
      <c r="O159" s="147"/>
      <c r="P159" s="147"/>
      <c r="Q159" s="16"/>
    </row>
    <row r="160" spans="1:17" ht="17.25" customHeight="1">
      <c r="A160" s="15"/>
      <c r="B160" s="16"/>
      <c r="C160" s="50"/>
      <c r="D160" s="50"/>
      <c r="E160" s="50"/>
      <c r="F160" s="222" t="s">
        <v>45</v>
      </c>
      <c r="G160" s="223"/>
      <c r="H160" s="167">
        <v>49357637</v>
      </c>
      <c r="I160" s="181"/>
      <c r="J160" s="169">
        <f>H160/H160</f>
        <v>1</v>
      </c>
      <c r="K160" s="170">
        <f>SUM(K152+K159)</f>
        <v>35859842</v>
      </c>
      <c r="L160" s="181"/>
      <c r="M160" s="169">
        <f>K160/K160</f>
        <v>1</v>
      </c>
      <c r="N160" s="154"/>
      <c r="O160" s="147"/>
      <c r="P160" s="147"/>
      <c r="Q160" s="16"/>
    </row>
    <row r="161" spans="1:17" ht="12.75">
      <c r="A161" s="28"/>
      <c r="B161" s="29"/>
      <c r="C161" s="80"/>
      <c r="D161" s="80"/>
      <c r="E161" s="80"/>
      <c r="F161" s="29"/>
      <c r="G161" s="37"/>
      <c r="H161" s="112"/>
      <c r="I161" s="82"/>
      <c r="J161" s="29"/>
      <c r="K161" s="112"/>
      <c r="L161" s="29"/>
      <c r="M161" s="113"/>
      <c r="N161" s="15"/>
      <c r="O161" s="16"/>
      <c r="P161" s="16"/>
      <c r="Q161" s="16"/>
    </row>
    <row r="162" spans="1:15" ht="12.75">
      <c r="A162" s="42"/>
      <c r="B162" s="42"/>
      <c r="O162" s="16"/>
    </row>
    <row r="163" spans="1:15" ht="12.75">
      <c r="A163" s="83"/>
      <c r="B163" s="42"/>
      <c r="C163" s="83"/>
      <c r="D163" s="42"/>
      <c r="E163" s="42"/>
      <c r="F163" s="84"/>
      <c r="G163" s="42"/>
      <c r="O163" s="16"/>
    </row>
    <row r="164" spans="1:15" ht="12.75">
      <c r="A164" s="83"/>
      <c r="B164" s="42"/>
      <c r="C164" s="83"/>
      <c r="D164" s="42"/>
      <c r="E164" s="42"/>
      <c r="F164" s="84"/>
      <c r="G164" s="42"/>
      <c r="O164" s="16"/>
    </row>
    <row r="165" spans="1:15" ht="12.75">
      <c r="A165" s="83"/>
      <c r="B165" s="42"/>
      <c r="C165" s="83"/>
      <c r="D165" s="42"/>
      <c r="E165" s="42"/>
      <c r="F165" s="84"/>
      <c r="G165" s="42"/>
      <c r="O165" s="16"/>
    </row>
    <row r="166" spans="1:15" ht="12.75">
      <c r="A166" s="83"/>
      <c r="B166" s="42"/>
      <c r="C166" s="83"/>
      <c r="D166" s="42"/>
      <c r="E166" s="42"/>
      <c r="F166" s="84"/>
      <c r="G166" s="42"/>
      <c r="O166" s="16"/>
    </row>
    <row r="167" spans="1:15" ht="12.75">
      <c r="A167" s="83"/>
      <c r="B167" s="42" t="s">
        <v>64</v>
      </c>
      <c r="C167" s="83"/>
      <c r="D167" s="42"/>
      <c r="E167" s="42"/>
      <c r="F167" s="84"/>
      <c r="G167" s="42"/>
      <c r="O167" s="16"/>
    </row>
    <row r="168" spans="1:20" ht="12.75">
      <c r="A168" s="7"/>
      <c r="B168" s="8"/>
      <c r="C168" s="9"/>
      <c r="D168" s="10"/>
      <c r="E168" s="10"/>
      <c r="F168" s="10"/>
      <c r="G168" s="11"/>
      <c r="H168" s="13"/>
      <c r="I168" s="13"/>
      <c r="J168" s="10"/>
      <c r="K168" s="13"/>
      <c r="L168" s="13"/>
      <c r="M168" s="10"/>
      <c r="N168" s="152"/>
      <c r="O168" s="6"/>
      <c r="P168" s="6"/>
      <c r="Q168" s="16"/>
      <c r="R168" s="16"/>
      <c r="S168" s="16"/>
      <c r="T168" s="16"/>
    </row>
    <row r="169" spans="1:20" ht="12.75">
      <c r="A169" s="15"/>
      <c r="B169" s="16"/>
      <c r="C169" s="17"/>
      <c r="D169" s="6"/>
      <c r="E169" s="6"/>
      <c r="F169" s="6"/>
      <c r="G169" s="18"/>
      <c r="H169" s="86" t="s">
        <v>65</v>
      </c>
      <c r="I169" s="21"/>
      <c r="J169" s="87"/>
      <c r="K169" s="86" t="s">
        <v>68</v>
      </c>
      <c r="L169" s="21"/>
      <c r="M169" s="87"/>
      <c r="N169" s="19"/>
      <c r="O169" s="21"/>
      <c r="P169" s="21"/>
      <c r="Q169" s="16"/>
      <c r="R169" s="16"/>
      <c r="S169" s="16"/>
      <c r="T169" s="16"/>
    </row>
    <row r="170" spans="1:20" ht="12.75">
      <c r="A170" s="15"/>
      <c r="B170" s="16"/>
      <c r="C170" s="17"/>
      <c r="D170" s="24"/>
      <c r="E170" s="24"/>
      <c r="F170" s="24"/>
      <c r="G170" s="25"/>
      <c r="H170" s="88" t="s">
        <v>3</v>
      </c>
      <c r="I170" s="24"/>
      <c r="J170" s="89" t="s">
        <v>4</v>
      </c>
      <c r="K170" s="88" t="s">
        <v>3</v>
      </c>
      <c r="L170" s="24"/>
      <c r="M170" s="89" t="s">
        <v>4</v>
      </c>
      <c r="N170" s="26"/>
      <c r="O170" s="24"/>
      <c r="P170" s="24"/>
      <c r="Q170" s="16"/>
      <c r="R170" s="16"/>
      <c r="S170" s="16"/>
      <c r="T170" s="16"/>
    </row>
    <row r="171" spans="1:20" ht="12.75">
      <c r="A171" s="28"/>
      <c r="C171" s="30"/>
      <c r="D171" s="31"/>
      <c r="E171" s="31"/>
      <c r="F171" s="32"/>
      <c r="G171" s="33"/>
      <c r="H171" s="90"/>
      <c r="I171" s="32"/>
      <c r="J171" s="91"/>
      <c r="K171" s="90"/>
      <c r="L171" s="32"/>
      <c r="M171" s="91"/>
      <c r="N171" s="153"/>
      <c r="O171" s="151"/>
      <c r="P171" s="151"/>
      <c r="Q171" s="16"/>
      <c r="R171" s="16"/>
      <c r="S171" s="16"/>
      <c r="T171" s="16"/>
    </row>
    <row r="172" spans="1:20" ht="12.75">
      <c r="A172" s="7"/>
      <c r="B172" s="8"/>
      <c r="C172" s="9"/>
      <c r="D172" s="10"/>
      <c r="E172" s="10"/>
      <c r="F172" s="13"/>
      <c r="G172" s="114"/>
      <c r="H172" s="96"/>
      <c r="I172" s="38"/>
      <c r="J172" s="8"/>
      <c r="K172" s="98"/>
      <c r="L172" s="38"/>
      <c r="M172" s="8"/>
      <c r="N172" s="15"/>
      <c r="O172" s="16"/>
      <c r="P172" s="16"/>
      <c r="Q172" s="16"/>
      <c r="R172" s="16"/>
      <c r="S172" s="16"/>
      <c r="T172" s="16"/>
    </row>
    <row r="173" spans="1:20" ht="12.75">
      <c r="A173" s="15"/>
      <c r="B173" s="228" t="s">
        <v>47</v>
      </c>
      <c r="C173" s="228"/>
      <c r="D173" s="228"/>
      <c r="E173" s="228"/>
      <c r="F173" s="228"/>
      <c r="G173" s="229"/>
      <c r="H173" s="98"/>
      <c r="I173" s="40"/>
      <c r="J173" s="16"/>
      <c r="K173" s="98"/>
      <c r="L173" s="40"/>
      <c r="M173" s="16"/>
      <c r="N173" s="15"/>
      <c r="O173" s="16"/>
      <c r="P173" s="16"/>
      <c r="Q173" s="16"/>
      <c r="R173" s="16"/>
      <c r="S173" s="16"/>
      <c r="T173" s="16"/>
    </row>
    <row r="174" spans="1:20" ht="15" customHeight="1">
      <c r="A174" s="15"/>
      <c r="B174" s="84"/>
      <c r="C174" s="224" t="s">
        <v>48</v>
      </c>
      <c r="D174" s="224"/>
      <c r="E174" s="224"/>
      <c r="F174" s="224"/>
      <c r="G174" s="225"/>
      <c r="H174" s="193">
        <v>162692393</v>
      </c>
      <c r="I174" s="194"/>
      <c r="J174" s="165">
        <f>H174/H185</f>
        <v>0.8850557774684478</v>
      </c>
      <c r="K174" s="166">
        <v>164089064</v>
      </c>
      <c r="L174" s="187"/>
      <c r="M174" s="174">
        <f>K174/K185</f>
        <v>0.9237926816792739</v>
      </c>
      <c r="N174" s="154"/>
      <c r="O174" s="147"/>
      <c r="P174" s="147"/>
      <c r="Q174" s="16"/>
      <c r="R174" s="16"/>
      <c r="S174" s="16"/>
      <c r="T174" s="16"/>
    </row>
    <row r="175" spans="1:20" ht="12.75">
      <c r="A175" s="15"/>
      <c r="B175" s="42"/>
      <c r="C175" s="220" t="s">
        <v>49</v>
      </c>
      <c r="D175" s="220"/>
      <c r="E175" s="220"/>
      <c r="F175" s="220"/>
      <c r="G175" s="221"/>
      <c r="H175" s="188"/>
      <c r="I175" s="178"/>
      <c r="J175" s="169"/>
      <c r="K175" s="170"/>
      <c r="L175" s="178"/>
      <c r="M175" s="169"/>
      <c r="N175" s="154"/>
      <c r="O175" s="147"/>
      <c r="P175" s="147"/>
      <c r="Q175" s="16"/>
      <c r="R175" s="16"/>
      <c r="S175" s="16"/>
      <c r="T175" s="16"/>
    </row>
    <row r="176" spans="1:20" ht="12.75">
      <c r="A176" s="15"/>
      <c r="B176" s="42"/>
      <c r="C176" s="50"/>
      <c r="D176" s="220" t="s">
        <v>50</v>
      </c>
      <c r="E176" s="220"/>
      <c r="F176" s="220"/>
      <c r="G176" s="221"/>
      <c r="H176" s="188">
        <v>0</v>
      </c>
      <c r="I176" s="178"/>
      <c r="J176" s="171">
        <v>0</v>
      </c>
      <c r="K176" s="170">
        <v>0</v>
      </c>
      <c r="L176" s="178"/>
      <c r="M176" s="171">
        <v>0</v>
      </c>
      <c r="N176" s="140"/>
      <c r="O176" s="134"/>
      <c r="P176" s="134"/>
      <c r="Q176" s="16"/>
      <c r="R176" s="16"/>
      <c r="S176" s="16"/>
      <c r="T176" s="16"/>
    </row>
    <row r="177" spans="1:20" ht="12.75">
      <c r="A177" s="15"/>
      <c r="B177" s="42"/>
      <c r="C177" s="117"/>
      <c r="D177" s="220" t="s">
        <v>51</v>
      </c>
      <c r="E177" s="220"/>
      <c r="F177" s="220"/>
      <c r="G177" s="221"/>
      <c r="H177" s="188"/>
      <c r="I177" s="168"/>
      <c r="J177" s="195"/>
      <c r="K177" s="170"/>
      <c r="L177" s="178"/>
      <c r="M177" s="169"/>
      <c r="N177" s="154"/>
      <c r="O177" s="147"/>
      <c r="P177" s="147"/>
      <c r="Q177" s="16"/>
      <c r="R177" s="16"/>
      <c r="S177" s="16"/>
      <c r="T177" s="16"/>
    </row>
    <row r="178" spans="1:20" ht="12.75">
      <c r="A178" s="15"/>
      <c r="B178" s="42"/>
      <c r="C178" s="117"/>
      <c r="D178" s="103"/>
      <c r="E178" s="118" t="s">
        <v>52</v>
      </c>
      <c r="F178" s="118"/>
      <c r="G178" s="119"/>
      <c r="H178" s="188">
        <v>157319</v>
      </c>
      <c r="I178" s="168"/>
      <c r="J178" s="195">
        <f>H178/H185</f>
        <v>0.0008558242170275209</v>
      </c>
      <c r="K178" s="170">
        <v>150740</v>
      </c>
      <c r="L178" s="178"/>
      <c r="M178" s="169">
        <f>K178/K185</f>
        <v>0.0008486397901345438</v>
      </c>
      <c r="N178" s="154"/>
      <c r="O178" s="147"/>
      <c r="P178" s="147"/>
      <c r="Q178" s="16"/>
      <c r="R178" s="16"/>
      <c r="S178" s="16"/>
      <c r="T178" s="16"/>
    </row>
    <row r="179" spans="1:20" ht="12.75">
      <c r="A179" s="15"/>
      <c r="B179" s="42"/>
      <c r="C179" s="117"/>
      <c r="D179" s="103"/>
      <c r="E179" s="118" t="s">
        <v>53</v>
      </c>
      <c r="F179" s="118"/>
      <c r="G179" s="119"/>
      <c r="H179" s="188"/>
      <c r="I179" s="168"/>
      <c r="J179" s="196">
        <v>0</v>
      </c>
      <c r="K179" s="167">
        <v>0</v>
      </c>
      <c r="L179" s="178"/>
      <c r="M179" s="171">
        <v>0</v>
      </c>
      <c r="N179" s="140"/>
      <c r="O179" s="134"/>
      <c r="P179" s="134"/>
      <c r="Q179" s="16"/>
      <c r="R179" s="16"/>
      <c r="S179" s="16"/>
      <c r="T179" s="16"/>
    </row>
    <row r="180" spans="1:20" ht="12.75">
      <c r="A180" s="15"/>
      <c r="B180" s="42"/>
      <c r="C180" s="117"/>
      <c r="D180" s="117"/>
      <c r="E180" s="220" t="s">
        <v>54</v>
      </c>
      <c r="F180" s="220"/>
      <c r="G180" s="221"/>
      <c r="H180" s="188">
        <v>53559</v>
      </c>
      <c r="I180" s="168"/>
      <c r="J180" s="197">
        <f>H180/H185</f>
        <v>0.0002913639753607447</v>
      </c>
      <c r="K180" s="170">
        <v>54541</v>
      </c>
      <c r="L180" s="178"/>
      <c r="M180" s="189">
        <f>K180/K185</f>
        <v>0.00030705627433811965</v>
      </c>
      <c r="N180" s="156"/>
      <c r="O180" s="149"/>
      <c r="P180" s="149"/>
      <c r="Q180" s="16"/>
      <c r="R180" s="16"/>
      <c r="S180" s="16"/>
      <c r="T180" s="16"/>
    </row>
    <row r="181" spans="1:20" ht="12.75">
      <c r="A181" s="15"/>
      <c r="B181" s="42"/>
      <c r="C181" s="117"/>
      <c r="D181" s="117"/>
      <c r="E181" s="220" t="s">
        <v>55</v>
      </c>
      <c r="F181" s="220"/>
      <c r="G181" s="221"/>
      <c r="H181" s="188">
        <v>8573476</v>
      </c>
      <c r="I181" s="168"/>
      <c r="J181" s="195">
        <f>H181/H185</f>
        <v>0.04664019212494512</v>
      </c>
      <c r="K181" s="170">
        <v>1161560</v>
      </c>
      <c r="L181" s="178"/>
      <c r="M181" s="169">
        <f>K181/K185</f>
        <v>0.006539379293012344</v>
      </c>
      <c r="N181" s="154"/>
      <c r="O181" s="147"/>
      <c r="P181" s="147"/>
      <c r="Q181" s="16"/>
      <c r="R181" s="16"/>
      <c r="S181" s="16"/>
      <c r="T181" s="16"/>
    </row>
    <row r="182" spans="1:20" ht="12.75">
      <c r="A182" s="15"/>
      <c r="B182" s="42"/>
      <c r="C182" s="117"/>
      <c r="D182" s="117"/>
      <c r="E182" s="220" t="s">
        <v>56</v>
      </c>
      <c r="F182" s="220"/>
      <c r="G182" s="221"/>
      <c r="H182" s="188">
        <v>0</v>
      </c>
      <c r="I182" s="168"/>
      <c r="J182" s="198">
        <v>0</v>
      </c>
      <c r="K182" s="188">
        <v>0</v>
      </c>
      <c r="L182" s="168"/>
      <c r="M182" s="190">
        <v>0</v>
      </c>
      <c r="N182" s="154"/>
      <c r="O182" s="147"/>
      <c r="P182" s="147"/>
      <c r="Q182" s="16"/>
      <c r="R182" s="155"/>
      <c r="S182" s="155"/>
      <c r="T182" s="16"/>
    </row>
    <row r="183" spans="1:20" ht="12.75">
      <c r="A183" s="15"/>
      <c r="B183" s="42"/>
      <c r="C183" s="117"/>
      <c r="D183" s="117"/>
      <c r="E183" s="220" t="s">
        <v>57</v>
      </c>
      <c r="F183" s="220"/>
      <c r="G183" s="221"/>
      <c r="H183" s="188">
        <v>0</v>
      </c>
      <c r="I183" s="168"/>
      <c r="J183" s="196">
        <v>0</v>
      </c>
      <c r="K183" s="188">
        <v>0</v>
      </c>
      <c r="L183" s="178"/>
      <c r="M183" s="171">
        <v>0</v>
      </c>
      <c r="N183" s="140"/>
      <c r="O183" s="134"/>
      <c r="P183" s="134"/>
      <c r="Q183" s="16"/>
      <c r="R183" s="16"/>
      <c r="S183" s="16"/>
      <c r="T183" s="16"/>
    </row>
    <row r="184" spans="1:20" ht="12.75">
      <c r="A184" s="15"/>
      <c r="B184" s="42"/>
      <c r="C184" s="220" t="s">
        <v>58</v>
      </c>
      <c r="D184" s="220"/>
      <c r="E184" s="220"/>
      <c r="F184" s="220"/>
      <c r="G184" s="221"/>
      <c r="H184" s="188">
        <v>12344880</v>
      </c>
      <c r="I184" s="178"/>
      <c r="J184" s="169">
        <f>H184/H185</f>
        <v>0.0671568422142189</v>
      </c>
      <c r="K184" s="170">
        <v>12169516</v>
      </c>
      <c r="L184" s="178"/>
      <c r="M184" s="169">
        <f>K184/K185</f>
        <v>0.06851224296324117</v>
      </c>
      <c r="N184" s="154"/>
      <c r="O184" s="147"/>
      <c r="P184" s="147"/>
      <c r="Q184" s="16"/>
      <c r="R184" s="16"/>
      <c r="S184" s="16"/>
      <c r="T184" s="155"/>
    </row>
    <row r="185" spans="1:20" ht="17.25" customHeight="1">
      <c r="A185" s="15"/>
      <c r="B185" s="42"/>
      <c r="C185" s="117"/>
      <c r="D185" s="117"/>
      <c r="E185" s="122"/>
      <c r="F185" s="222" t="s">
        <v>59</v>
      </c>
      <c r="G185" s="223"/>
      <c r="H185" s="191">
        <v>183821627</v>
      </c>
      <c r="I185" s="178"/>
      <c r="J185" s="169">
        <f>H185/H185</f>
        <v>1</v>
      </c>
      <c r="K185" s="192">
        <v>177625421</v>
      </c>
      <c r="L185" s="178"/>
      <c r="M185" s="169">
        <f>K185/K185</f>
        <v>1</v>
      </c>
      <c r="N185" s="154"/>
      <c r="O185" s="147"/>
      <c r="P185" s="147"/>
      <c r="Q185" s="16"/>
      <c r="R185" s="16"/>
      <c r="S185" s="155"/>
      <c r="T185" s="141"/>
    </row>
    <row r="186" spans="1:18" ht="12.75">
      <c r="A186" s="28"/>
      <c r="B186" s="29"/>
      <c r="C186" s="29"/>
      <c r="D186" s="29"/>
      <c r="E186" s="29"/>
      <c r="F186" s="29"/>
      <c r="G186" s="37"/>
      <c r="H186" s="28"/>
      <c r="I186" s="82"/>
      <c r="J186" s="145"/>
      <c r="K186" s="29"/>
      <c r="L186" s="82"/>
      <c r="M186" s="29"/>
      <c r="N186" s="15"/>
      <c r="O186" s="16"/>
      <c r="P186" s="16"/>
      <c r="Q186" s="16"/>
      <c r="R186" s="16"/>
    </row>
    <row r="187" spans="14:18" ht="3.75" customHeight="1">
      <c r="N187" s="16"/>
      <c r="O187" s="16"/>
      <c r="P187" s="16"/>
      <c r="Q187" s="16"/>
      <c r="R187" s="16"/>
    </row>
    <row r="188" spans="2:18" s="3" customFormat="1" ht="11.25">
      <c r="B188" s="146" t="s">
        <v>66</v>
      </c>
      <c r="N188" s="157"/>
      <c r="O188" s="157"/>
      <c r="P188" s="157"/>
      <c r="Q188" s="157"/>
      <c r="R188" s="157"/>
    </row>
    <row r="189" ht="12.75">
      <c r="O189" s="16"/>
    </row>
    <row r="190" spans="8:15" ht="12.75">
      <c r="H190" s="133"/>
      <c r="K190" s="133"/>
      <c r="O190" s="16"/>
    </row>
    <row r="191" ht="12.75">
      <c r="O191" s="16"/>
    </row>
    <row r="192" ht="12.75">
      <c r="O192" s="16"/>
    </row>
    <row r="193" ht="12.75">
      <c r="O193" s="16"/>
    </row>
    <row r="194" ht="12.75">
      <c r="O194" s="16"/>
    </row>
    <row r="195" ht="12.75">
      <c r="O195" s="16"/>
    </row>
    <row r="196" ht="12.75">
      <c r="O196" s="16"/>
    </row>
    <row r="197" ht="12.75">
      <c r="O197" s="16"/>
    </row>
    <row r="198" ht="12.75">
      <c r="O198" s="16"/>
    </row>
    <row r="199" ht="12.75">
      <c r="O199" s="16"/>
    </row>
  </sheetData>
  <sheetProtection/>
  <mergeCells count="104">
    <mergeCell ref="C13:G13"/>
    <mergeCell ref="B2:P2"/>
    <mergeCell ref="B3:P3"/>
    <mergeCell ref="B4:P4"/>
    <mergeCell ref="C18:G18"/>
    <mergeCell ref="E19:G19"/>
    <mergeCell ref="C22:G22"/>
    <mergeCell ref="C23:G23"/>
    <mergeCell ref="C14:G14"/>
    <mergeCell ref="C15:G15"/>
    <mergeCell ref="C16:G16"/>
    <mergeCell ref="C17:G17"/>
    <mergeCell ref="C28:G28"/>
    <mergeCell ref="C29:G29"/>
    <mergeCell ref="C30:G30"/>
    <mergeCell ref="E31:G31"/>
    <mergeCell ref="C24:G24"/>
    <mergeCell ref="C25:G25"/>
    <mergeCell ref="C26:G26"/>
    <mergeCell ref="C27:G27"/>
    <mergeCell ref="D47:G47"/>
    <mergeCell ref="D48:G48"/>
    <mergeCell ref="D49:G49"/>
    <mergeCell ref="D50:G50"/>
    <mergeCell ref="E32:G32"/>
    <mergeCell ref="C45:G45"/>
    <mergeCell ref="B44:G44"/>
    <mergeCell ref="D46:G46"/>
    <mergeCell ref="C56:G56"/>
    <mergeCell ref="D57:G57"/>
    <mergeCell ref="D58:G58"/>
    <mergeCell ref="D59:G59"/>
    <mergeCell ref="D51:G51"/>
    <mergeCell ref="D52:G52"/>
    <mergeCell ref="D53:G53"/>
    <mergeCell ref="F54:G54"/>
    <mergeCell ref="D64:G64"/>
    <mergeCell ref="F65:G65"/>
    <mergeCell ref="F66:G66"/>
    <mergeCell ref="B76:G76"/>
    <mergeCell ref="D60:G60"/>
    <mergeCell ref="D61:G61"/>
    <mergeCell ref="D62:G62"/>
    <mergeCell ref="D63:G63"/>
    <mergeCell ref="E83:G83"/>
    <mergeCell ref="E84:G84"/>
    <mergeCell ref="C77:G77"/>
    <mergeCell ref="C78:G78"/>
    <mergeCell ref="D79:G79"/>
    <mergeCell ref="D80:G80"/>
    <mergeCell ref="C104:G104"/>
    <mergeCell ref="C105:G105"/>
    <mergeCell ref="C106:G106"/>
    <mergeCell ref="C107:G107"/>
    <mergeCell ref="E85:G85"/>
    <mergeCell ref="E86:G86"/>
    <mergeCell ref="C87:G87"/>
    <mergeCell ref="F88:G88"/>
    <mergeCell ref="C114:G114"/>
    <mergeCell ref="C115:G115"/>
    <mergeCell ref="C116:G116"/>
    <mergeCell ref="C117:G117"/>
    <mergeCell ref="C108:G108"/>
    <mergeCell ref="C109:G109"/>
    <mergeCell ref="E110:G110"/>
    <mergeCell ref="C113:G113"/>
    <mergeCell ref="E122:G122"/>
    <mergeCell ref="E123:G123"/>
    <mergeCell ref="B139:G139"/>
    <mergeCell ref="C140:G140"/>
    <mergeCell ref="C118:G118"/>
    <mergeCell ref="C119:G119"/>
    <mergeCell ref="C120:G120"/>
    <mergeCell ref="C121:G121"/>
    <mergeCell ref="D145:G145"/>
    <mergeCell ref="D146:G146"/>
    <mergeCell ref="D147:G147"/>
    <mergeCell ref="D148:G148"/>
    <mergeCell ref="D141:G141"/>
    <mergeCell ref="D142:G142"/>
    <mergeCell ref="D143:G143"/>
    <mergeCell ref="D144:G144"/>
    <mergeCell ref="D154:G154"/>
    <mergeCell ref="D155:G155"/>
    <mergeCell ref="D156:G156"/>
    <mergeCell ref="D157:G157"/>
    <mergeCell ref="F149:G149"/>
    <mergeCell ref="C151:G151"/>
    <mergeCell ref="D152:G152"/>
    <mergeCell ref="D153:G153"/>
    <mergeCell ref="C174:G174"/>
    <mergeCell ref="C175:G175"/>
    <mergeCell ref="D176:G176"/>
    <mergeCell ref="D177:G177"/>
    <mergeCell ref="D158:G158"/>
    <mergeCell ref="F159:G159"/>
    <mergeCell ref="F160:G160"/>
    <mergeCell ref="B173:G173"/>
    <mergeCell ref="C184:G184"/>
    <mergeCell ref="F185:G185"/>
    <mergeCell ref="E180:G180"/>
    <mergeCell ref="E181:G181"/>
    <mergeCell ref="E182:G182"/>
    <mergeCell ref="E183:G183"/>
  </mergeCells>
  <printOptions horizontalCentered="1"/>
  <pageMargins left="0.25" right="0.25" top="1" bottom="1" header="0.5" footer="0.5"/>
  <pageSetup horizontalDpi="300" verticalDpi="300" orientation="landscape" r:id="rId1"/>
  <rowBreaks count="5" manualBreakCount="5">
    <brk id="35" max="255" man="1"/>
    <brk id="67" max="255" man="1"/>
    <brk id="93" max="16" man="1"/>
    <brk id="130" max="13" man="1"/>
    <brk id="16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 State San Marcos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Instructional &amp; Information Technology Services</dc:creator>
  <cp:keywords/>
  <dc:description/>
  <cp:lastModifiedBy>IITS</cp:lastModifiedBy>
  <cp:lastPrinted>2008-06-13T22:13:25Z</cp:lastPrinted>
  <dcterms:created xsi:type="dcterms:W3CDTF">2006-12-21T16:35:46Z</dcterms:created>
  <dcterms:modified xsi:type="dcterms:W3CDTF">2009-12-02T22:54:57Z</dcterms:modified>
  <cp:category/>
  <cp:version/>
  <cp:contentType/>
  <cp:contentStatus/>
</cp:coreProperties>
</file>